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updateLinks="never" codeName="Tento_sešit"/>
  <bookViews>
    <workbookView xWindow="-15" yWindow="4455" windowWidth="19170" windowHeight="4380"/>
  </bookViews>
  <sheets>
    <sheet name="harmonogram-smlouva" sheetId="8" r:id="rId1"/>
    <sheet name="Stavební připravenost-smlouva" sheetId="18" r:id="rId2"/>
    <sheet name="lokální objednávka" sheetId="4" state="hidden" r:id="rId3"/>
    <sheet name="List1" sheetId="19" r:id="rId4"/>
  </sheets>
  <externalReferences>
    <externalReference r:id="rId5"/>
  </externalReferences>
  <definedNames>
    <definedName name="Kontrakt">[1]Hlavní_charakteristiky!$B$3</definedName>
    <definedName name="_xlnm.Print_Area" localSheetId="0">'harmonogram-smlouva'!$A$1:$W$30</definedName>
    <definedName name="_xlnm.Print_Area" localSheetId="1">'Stavební připravenost-smlouva'!$B$1:$W$72</definedName>
  </definedNames>
  <calcPr calcId="145621"/>
</workbook>
</file>

<file path=xl/calcChain.xml><?xml version="1.0" encoding="utf-8"?>
<calcChain xmlns="http://schemas.openxmlformats.org/spreadsheetml/2006/main">
  <c r="D3" i="4" l="1"/>
  <c r="D2" i="4"/>
  <c r="D1" i="4"/>
  <c r="D10" i="4"/>
  <c r="H17" i="4"/>
  <c r="E17" i="4"/>
  <c r="C17" i="4"/>
  <c r="C21" i="4"/>
  <c r="C20" i="4"/>
  <c r="F20" i="4"/>
  <c r="E20" i="4"/>
  <c r="C19" i="4"/>
  <c r="G19" i="4"/>
  <c r="F19" i="4"/>
  <c r="H18" i="4"/>
  <c r="G18" i="4"/>
  <c r="C18" i="4"/>
  <c r="C16" i="4"/>
  <c r="C15" i="4"/>
  <c r="C14" i="4"/>
  <c r="G4" i="4"/>
  <c r="D5" i="4"/>
  <c r="D4" i="4"/>
</calcChain>
</file>

<file path=xl/comments1.xml><?xml version="1.0" encoding="utf-8"?>
<comments xmlns="http://schemas.openxmlformats.org/spreadsheetml/2006/main">
  <authors>
    <author>OTIS</author>
    <author>Otis</author>
  </authors>
  <commentList>
    <comment ref="T4" authorId="0">
      <text>
        <r>
          <rPr>
            <b/>
            <sz val="8"/>
            <color indexed="81"/>
            <rFont val="Tahoma"/>
            <family val="2"/>
            <charset val="238"/>
          </rPr>
          <t>OTIS:</t>
        </r>
        <r>
          <rPr>
            <sz val="8"/>
            <color indexed="81"/>
            <rFont val="Tahoma"/>
            <family val="2"/>
            <charset val="238"/>
          </rPr>
          <t xml:space="preserve">
např. při neexistenci servisní smlouvy datum náhradního splnění
</t>
        </r>
      </text>
    </comment>
    <comment ref="M5" authorId="0">
      <text>
        <r>
          <rPr>
            <b/>
            <sz val="8"/>
            <color indexed="81"/>
            <rFont val="Tahoma"/>
            <family val="2"/>
            <charset val="238"/>
          </rPr>
          <t>OTIS:</t>
        </r>
        <r>
          <rPr>
            <sz val="8"/>
            <color indexed="81"/>
            <rFont val="Tahoma"/>
            <family val="2"/>
            <charset val="238"/>
          </rPr>
          <t xml:space="preserve">
Objednatel</t>
        </r>
      </text>
    </comment>
    <comment ref="N5" authorId="0">
      <text>
        <r>
          <rPr>
            <b/>
            <sz val="8"/>
            <color indexed="81"/>
            <rFont val="Tahoma"/>
            <family val="2"/>
            <charset val="238"/>
          </rPr>
          <t>OTIS:</t>
        </r>
        <r>
          <rPr>
            <sz val="8"/>
            <color indexed="81"/>
            <rFont val="Tahoma"/>
            <family val="2"/>
            <charset val="238"/>
          </rPr>
          <t xml:space="preserve">
Zhotovitel</t>
        </r>
      </text>
    </comment>
    <comment ref="O12" authorId="1">
      <text>
        <r>
          <rPr>
            <b/>
            <sz val="8"/>
            <color indexed="81"/>
            <rFont val="Tahoma"/>
            <family val="2"/>
            <charset val="238"/>
          </rPr>
          <t>Otis:</t>
        </r>
        <r>
          <rPr>
            <sz val="8"/>
            <color indexed="81"/>
            <rFont val="Tahoma"/>
            <family val="2"/>
            <charset val="238"/>
          </rPr>
          <t xml:space="preserve">
Tato buňka je pevně stanovená, prosím nepřesouvejte ji, je na ní navázán vzorec v jiné části dokumentu</t>
        </r>
      </text>
    </comment>
    <comment ref="O13" authorId="1">
      <text>
        <r>
          <rPr>
            <b/>
            <sz val="8"/>
            <color indexed="81"/>
            <rFont val="Tahoma"/>
            <family val="2"/>
            <charset val="238"/>
          </rPr>
          <t>Otis:</t>
        </r>
        <r>
          <rPr>
            <sz val="8"/>
            <color indexed="81"/>
            <rFont val="Tahoma"/>
            <family val="2"/>
            <charset val="238"/>
          </rPr>
          <t xml:space="preserve">
Tato buňka je pevně stanovená, prosím nepřesouvejte ji, je na ní navázán vzorec v jiné části dokumentu</t>
        </r>
      </text>
    </comment>
  </commentList>
</comments>
</file>

<file path=xl/sharedStrings.xml><?xml version="1.0" encoding="utf-8"?>
<sst xmlns="http://schemas.openxmlformats.org/spreadsheetml/2006/main" count="264" uniqueCount="171">
  <si>
    <t>Příloha č. 4 k SOD</t>
  </si>
  <si>
    <t>Objednatel:</t>
  </si>
  <si>
    <t>Místo montáže:</t>
  </si>
  <si>
    <t>Cyrila Boudy 2954, 272 01 Kladno</t>
  </si>
  <si>
    <t>ano</t>
  </si>
  <si>
    <t>Poř.</t>
  </si>
  <si>
    <t>Poznámka</t>
  </si>
  <si>
    <t>Harmonogram realizace díla</t>
  </si>
  <si>
    <t>Položka</t>
  </si>
  <si>
    <t>Odpovídá</t>
  </si>
  <si>
    <t>Datum plnění</t>
  </si>
  <si>
    <t>Objednatel</t>
  </si>
  <si>
    <t>Zhotovitel</t>
  </si>
  <si>
    <t>Podpis smluvy o dílo</t>
  </si>
  <si>
    <t>x</t>
  </si>
  <si>
    <t>Předložení chybějících smluvních dokumentů</t>
  </si>
  <si>
    <t>Předložení dispozičních výkresů</t>
  </si>
  <si>
    <t>Termín stavebního povolení (ohlášení stavby)</t>
  </si>
  <si>
    <t>Termín stavební připravenosti</t>
  </si>
  <si>
    <t>Předání a převzetí staveniště</t>
  </si>
  <si>
    <t>Zahájení montáže</t>
  </si>
  <si>
    <t>Dokončení montáže</t>
  </si>
  <si>
    <t>Oživení a zkouška v rozsahu čl. 5.1 ČSN 27 4007 a ČSN 27 4011</t>
  </si>
  <si>
    <t>Předání a převzetí díla</t>
  </si>
  <si>
    <t>Ukončení záruční lhůty</t>
  </si>
  <si>
    <t>dle SOD</t>
  </si>
  <si>
    <r>
      <t xml:space="preserve">Výše uvedené termíny realizace díla jsou platné za předpokladu, že objednatel vrátí zhotoviteli zpět podepsanou smlouvu o dílo nejpozději do </t>
    </r>
    <r>
      <rPr>
        <b/>
        <sz val="10"/>
        <rFont val="Arial CE"/>
        <family val="2"/>
        <charset val="238"/>
      </rPr>
      <t>……….....…..</t>
    </r>
    <r>
      <rPr>
        <sz val="10"/>
        <rFont val="Arial CE"/>
        <family val="2"/>
        <charset val="238"/>
      </rPr>
      <t>, jinak se termíny realizace díla posouvají o počet dnů prodlení objednatele s vrácením podepsané smlouvy, minimálně však o jeden týden.</t>
    </r>
  </si>
  <si>
    <t>Protokol o zajištění stavební připravenosti - MOD</t>
  </si>
  <si>
    <t>Úkon</t>
  </si>
  <si>
    <t>Provede</t>
  </si>
  <si>
    <t>Splněno</t>
  </si>
  <si>
    <t>Plánovaný termín splnění</t>
  </si>
  <si>
    <t>Uhradí (nehradí-li provádějící)</t>
  </si>
  <si>
    <t>ne</t>
  </si>
  <si>
    <t>1.</t>
  </si>
  <si>
    <t>Strojovna</t>
  </si>
  <si>
    <t>Stavební práce</t>
  </si>
  <si>
    <t>1.1</t>
  </si>
  <si>
    <t>Vybourání nových otvorů v podlaze pro lanování, omezovač rychlosti a el. instalaci</t>
  </si>
  <si>
    <t>1.2</t>
  </si>
  <si>
    <t>Vybourání původního fundamentu pod strojem</t>
  </si>
  <si>
    <t>1.3</t>
  </si>
  <si>
    <t>Vyrovnání podlahy strojovny v místě původního fundamentu</t>
  </si>
  <si>
    <t>beton +  nivelační hmota</t>
  </si>
  <si>
    <t>1.4</t>
  </si>
  <si>
    <t>Provedení bezprašné povrchové úpravy podlahy - nátěr</t>
  </si>
  <si>
    <t>nátěr isoban</t>
  </si>
  <si>
    <t>1.5</t>
  </si>
  <si>
    <t>Vybílení strojovny ( stěny + strop )</t>
  </si>
  <si>
    <t>1.6</t>
  </si>
  <si>
    <t>Oprava omítek ve strojovně v potřebném rozsahu</t>
  </si>
  <si>
    <t>nutné specifikovat rozsah (m2)</t>
  </si>
  <si>
    <t>1.7</t>
  </si>
  <si>
    <t>Zámečnické práce</t>
  </si>
  <si>
    <t>1.8</t>
  </si>
  <si>
    <t>Úprava dveří do strojovny dle ČSN EN 81-1, čl. 6.3.3.3 ( instalace kování a vložky )</t>
  </si>
  <si>
    <t>1.9</t>
  </si>
  <si>
    <t>Doplnění madla nad průlez přístupové cesty do strojovny</t>
  </si>
  <si>
    <t>1.10</t>
  </si>
  <si>
    <t>Zajištění poklopu do strojovny proti vypadnutí</t>
  </si>
  <si>
    <t>1.11</t>
  </si>
  <si>
    <t>Úprava poklopu tak, aby jej bylo možné zajistit v otevřené poloze proti pádu</t>
  </si>
  <si>
    <t>1.12</t>
  </si>
  <si>
    <t>Instalace zábradlí proti pádu u poklopu nebo u zvýšené pracovní úrovně strojovny</t>
  </si>
  <si>
    <t>Elektro práce</t>
  </si>
  <si>
    <t>1.13</t>
  </si>
  <si>
    <t>1.14</t>
  </si>
  <si>
    <t>Doplnění osvětlení strojovny dle ČSN EN 81-1, čl. 6.3.6 a 13.6.2</t>
  </si>
  <si>
    <t>200lx na podlaze u rozvaděče</t>
  </si>
  <si>
    <t>1.15</t>
  </si>
  <si>
    <t>Dodávka a montáž GSM brány do strojovny dle dle nařízení vlády 27/2003 Sb</t>
  </si>
  <si>
    <t>Dodávka SIM karty GSM bránu</t>
  </si>
  <si>
    <t>2.</t>
  </si>
  <si>
    <t>Šachta</t>
  </si>
  <si>
    <t>2.1</t>
  </si>
  <si>
    <t xml:space="preserve">Montáž, pronájem a opětovná demontáž lešení v šachtě pro instalaci technologie </t>
  </si>
  <si>
    <t>2.2</t>
  </si>
  <si>
    <t>Vybourání původních betonových nárazníků v prohlubni včetně likvidace suti</t>
  </si>
  <si>
    <t>2.3</t>
  </si>
  <si>
    <t>Vybourání původní betonové protiváhy včetně likvidace suti</t>
  </si>
  <si>
    <t>2.4</t>
  </si>
  <si>
    <t>Vyrovnání dna prohlubně v místě původních nárazníků</t>
  </si>
  <si>
    <t>2.5</t>
  </si>
  <si>
    <t>Provedení bezprašné povrchové úpravy dna prohlubně - nátěr</t>
  </si>
  <si>
    <t>2.6</t>
  </si>
  <si>
    <t>2.7</t>
  </si>
  <si>
    <t>Oprava omítek v šachtě</t>
  </si>
  <si>
    <t>2.8</t>
  </si>
  <si>
    <t>Prohloubení dna prohlubně včetně doprovodných stavebních prací</t>
  </si>
  <si>
    <t>nosná deska, izolace, atd.</t>
  </si>
  <si>
    <t>Instalace osvětlení v šachtě dle ČSN EN 81-1, čl. 5.9</t>
  </si>
  <si>
    <t>3.</t>
  </si>
  <si>
    <t>Nástupiště</t>
  </si>
  <si>
    <t>3.1</t>
  </si>
  <si>
    <t>Demontáž/vybourání původních šachetních dveří</t>
  </si>
  <si>
    <t>3.2</t>
  </si>
  <si>
    <t>Úprava dveřních otvorů pro instalalaci nových šachetních dveří ( úprava rozměrů )</t>
  </si>
  <si>
    <t>případně řezání, dozdívání, apod.</t>
  </si>
  <si>
    <t>3.3</t>
  </si>
  <si>
    <t>3.4</t>
  </si>
  <si>
    <t>3.5</t>
  </si>
  <si>
    <t>Vymalování čelní stěny nástupišť po osazení dveří</t>
  </si>
  <si>
    <t>V šířce šachty, na výšku podlaží</t>
  </si>
  <si>
    <t>V šířce dveřního otvoru, na hloubku špalety</t>
  </si>
  <si>
    <t>Napojení stávající podlahy k prahům šachetních dveří ( dlažba )</t>
  </si>
  <si>
    <t>Dodávka a instalace nových portálů v odstínu dle RAL</t>
  </si>
  <si>
    <t>4</t>
  </si>
  <si>
    <t>Ostatní práce</t>
  </si>
  <si>
    <t>4.1</t>
  </si>
  <si>
    <t>Demontáž stávajícího zařízení ve smluveném rozsahu</t>
  </si>
  <si>
    <t>4.2</t>
  </si>
  <si>
    <t>Zajištění ekologické likvidace odpadu a stavební suti ( kontejner + odvoz )</t>
  </si>
  <si>
    <t>4.3</t>
  </si>
  <si>
    <t>Zajištění pracoviště z hlediska BOZP ( zajištění dveřních otvorů proti pádu, apod. )</t>
  </si>
  <si>
    <t xml:space="preserve">Zhotovitel zajistí instalaci zábran, objednatel zajistí poučení o pravidlech chování v průběhu realizace a zákazu manipulace. </t>
  </si>
  <si>
    <t>4.4</t>
  </si>
  <si>
    <t>4.5</t>
  </si>
  <si>
    <t>Zajištění vydání stavebního povolení včetně projednání s úřady</t>
  </si>
  <si>
    <t>4.6</t>
  </si>
  <si>
    <t>Dodávka hasícího přístroje do strojovny</t>
  </si>
  <si>
    <t>Přemístění různého vedení z prostoru šachty, strojovny nebo nástupišť, které brání realizaci díla nebo odporuje normám ( ve výtahové šachtě ani strojovně nesmí být žádné vedené, které nesouvisí s provozem výtahu )</t>
  </si>
  <si>
    <t>5</t>
  </si>
  <si>
    <t>PROVOZNÍ ZAŘÍZENÍ STAVENIŠTĚ</t>
  </si>
  <si>
    <t>5.1</t>
  </si>
  <si>
    <t>Dostatečně velká, osvětlená, suchá a uzamykatelná místnost pro uskladnění nářadí a části dodaného materilálu ( např. rozvaděč, kabelizace, části kabiny jako, ovl. panel, madla, zrcadla atd. ) ve vzdálenosti max. 25m od šachty a místa vykládky s lokalizací</t>
  </si>
  <si>
    <t>5.2</t>
  </si>
  <si>
    <t>Osvětlená, dostatečná, suchá, rovná a volná plocha pro uložení těžkých kovových dílů ( např.vodítek, rámů strojů a kabiny, atd. ) a její zabezpečení proti povětrnosti, nežádoucím vlivům stavby a proti neoprávněnému vniknutí (ve vzdálenosti max. 25m od šac</t>
  </si>
  <si>
    <t>5.3</t>
  </si>
  <si>
    <t>5.4</t>
  </si>
  <si>
    <t>Zajištění pracoviště z hlediska bezpečnosti práce.</t>
  </si>
  <si>
    <t>5.5</t>
  </si>
  <si>
    <t>Zajištění pracoviště z hlediska protipožární ochrany.</t>
  </si>
  <si>
    <t>5.6</t>
  </si>
  <si>
    <t>Místnost pro převlékaní pracovníků zhotovitele.</t>
  </si>
  <si>
    <t>5.7</t>
  </si>
  <si>
    <t>Zajištění základních sociálních podmínek ( WC, umývárna )</t>
  </si>
  <si>
    <t>5.8</t>
  </si>
  <si>
    <t>Bezplatné zajištění povolení ke vstupu zaměstnanců zhotovitele a zaměstnanců subdodavatelů.</t>
  </si>
  <si>
    <t>5.9</t>
  </si>
  <si>
    <t>Bezplatné zajištění povolení ke vjezdu anebo parkování vozidel.</t>
  </si>
  <si>
    <t>Datum kontroly stavební připravenosti</t>
  </si>
  <si>
    <t>Zhotovitel:</t>
  </si>
  <si>
    <t>Jméno:</t>
  </si>
  <si>
    <t xml:space="preserve"> </t>
  </si>
  <si>
    <t>Funkce:</t>
  </si>
  <si>
    <t>Podpis osoby oprávněné jménem Objednatele potvrdit Protokol o kontrole stavební připravenosti</t>
  </si>
  <si>
    <t>Podpis osoby oprávněné jménem Zhotovitele potvrdit Protokol o stavební připravenosti</t>
  </si>
  <si>
    <t>Číslo zakázky:</t>
  </si>
  <si>
    <t>Název zakázky:</t>
  </si>
  <si>
    <t>Zákazník:</t>
  </si>
  <si>
    <t>Vypracoval:</t>
  </si>
  <si>
    <t>Dne:</t>
  </si>
  <si>
    <t>Obchodník:</t>
  </si>
  <si>
    <t>Nutno objednat lokálně:</t>
  </si>
  <si>
    <t>n</t>
  </si>
  <si>
    <t>nouzový zdroj 12V DC</t>
  </si>
  <si>
    <t>UDZ pro</t>
  </si>
  <si>
    <t xml:space="preserve">COP - dorozumívací zařízení 2N </t>
  </si>
  <si>
    <t>kabina - modul ALM</t>
  </si>
  <si>
    <t>strojovna - Ateus lift PZ</t>
  </si>
  <si>
    <t>???</t>
  </si>
  <si>
    <t>Telefon do strojovny: ano/ne (pouze u zdvihu nad 30 m nebo na přání zákazníka)</t>
  </si>
  <si>
    <t>přepis požadovaného hlášení?</t>
  </si>
  <si>
    <t>typ:</t>
  </si>
  <si>
    <t>tloušťka:</t>
  </si>
  <si>
    <t>Střední průmyslová škola stavební a Obchodní akademie, Kladno, Cyrila Boudy 2954</t>
  </si>
  <si>
    <t xml:space="preserve">Doložení platné revizní zprávy před zahájením realizace výtahu </t>
  </si>
  <si>
    <t>Typ - ruční, sněhový CO2 55B - 5kg, doložit platnou revizi</t>
  </si>
  <si>
    <t>v prostoru šachty, strojovny a nástupišť se nenachází žádné vedení, které brání realizaci díla či odporuje normám.</t>
  </si>
  <si>
    <t>Odkládací prostor pro odpad pro jeho následnou likvidaci.</t>
  </si>
  <si>
    <t xml:space="preserve">Příloha č. 5 k SOD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</si>
</sst>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/yy"/>
    <numFmt numFmtId="165" formatCode="#,##0\ &quot;Kč&quot;"/>
    <numFmt numFmtId="166" formatCode="dd/mm/yy"/>
  </numFmts>
  <fonts count="32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7"/>
      <name val="Arial CE"/>
      <family val="2"/>
      <charset val="238"/>
    </font>
    <font>
      <b/>
      <u/>
      <sz val="10"/>
      <name val="Arial CE"/>
      <family val="2"/>
      <charset val="238"/>
    </font>
    <font>
      <sz val="6"/>
      <name val="Webdings"/>
      <family val="1"/>
      <charset val="2"/>
    </font>
    <font>
      <b/>
      <sz val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 CE"/>
      <charset val="238"/>
    </font>
    <font>
      <sz val="10"/>
      <color indexed="10"/>
      <name val="Arial CE"/>
      <charset val="238"/>
    </font>
    <font>
      <b/>
      <sz val="10"/>
      <color indexed="10"/>
      <name val="Arial CE"/>
      <family val="2"/>
      <charset val="238"/>
    </font>
    <font>
      <b/>
      <sz val="18"/>
      <name val="Arial CE"/>
      <family val="2"/>
      <charset val="238"/>
    </font>
    <font>
      <sz val="18"/>
      <name val="Arial CE"/>
      <family val="2"/>
      <charset val="238"/>
    </font>
    <font>
      <sz val="7"/>
      <color indexed="10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i/>
      <sz val="12"/>
      <color indexed="10"/>
      <name val="Arial CE"/>
      <family val="2"/>
      <charset val="238"/>
    </font>
    <font>
      <sz val="9"/>
      <color indexed="10"/>
      <name val="Arial CE"/>
      <family val="2"/>
      <charset val="238"/>
    </font>
    <font>
      <sz val="12"/>
      <color indexed="10"/>
      <name val="Arial CE"/>
      <family val="2"/>
      <charset val="238"/>
    </font>
    <font>
      <vertAlign val="superscript"/>
      <sz val="11"/>
      <name val="Times New Roman CE"/>
      <family val="1"/>
      <charset val="238"/>
    </font>
    <font>
      <b/>
      <sz val="26"/>
      <name val="Arial CE"/>
      <family val="2"/>
      <charset val="238"/>
    </font>
    <font>
      <sz val="26"/>
      <name val="Arial CE"/>
      <family val="2"/>
      <charset val="238"/>
    </font>
    <font>
      <sz val="10"/>
      <name val="Arial"/>
      <family val="2"/>
      <charset val="238"/>
    </font>
    <font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Border="1"/>
    <xf numFmtId="0" fontId="0" fillId="2" borderId="0" xfId="0" applyFill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" xfId="0" applyBorder="1"/>
    <xf numFmtId="0" fontId="2" fillId="0" borderId="0" xfId="0" applyFont="1"/>
    <xf numFmtId="0" fontId="15" fillId="0" borderId="1" xfId="0" applyFont="1" applyBorder="1" applyAlignment="1">
      <alignment horizontal="center"/>
    </xf>
    <xf numFmtId="0" fontId="9" fillId="0" borderId="16" xfId="0" applyFont="1" applyBorder="1" applyAlignment="1">
      <alignment horizontal="centerContinuous"/>
    </xf>
    <xf numFmtId="0" fontId="9" fillId="0" borderId="7" xfId="0" applyFont="1" applyBorder="1" applyAlignment="1">
      <alignment horizontal="centerContinuous"/>
    </xf>
    <xf numFmtId="0" fontId="6" fillId="0" borderId="17" xfId="0" applyFont="1" applyBorder="1" applyAlignment="1">
      <alignment horizontal="centerContinuous"/>
    </xf>
    <xf numFmtId="0" fontId="15" fillId="0" borderId="18" xfId="0" applyFont="1" applyFill="1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9" fillId="0" borderId="4" xfId="0" applyFont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0" fillId="0" borderId="21" xfId="0" applyBorder="1"/>
    <xf numFmtId="0" fontId="9" fillId="0" borderId="6" xfId="0" applyFont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0" fillId="0" borderId="22" xfId="0" applyBorder="1"/>
    <xf numFmtId="0" fontId="9" fillId="0" borderId="10" xfId="0" applyFont="1" applyBorder="1" applyAlignment="1">
      <alignment horizontal="center"/>
    </xf>
    <xf numFmtId="0" fontId="15" fillId="0" borderId="0" xfId="0" applyFont="1" applyAlignment="1">
      <alignment horizontal="center"/>
    </xf>
    <xf numFmtId="49" fontId="8" fillId="3" borderId="3" xfId="0" applyNumberFormat="1" applyFont="1" applyFill="1" applyBorder="1" applyAlignment="1">
      <alignment horizontal="left" vertical="center"/>
    </xf>
    <xf numFmtId="49" fontId="1" fillId="0" borderId="0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horizontal="centerContinuous" vertical="center"/>
    </xf>
    <xf numFmtId="0" fontId="17" fillId="0" borderId="4" xfId="0" applyFont="1" applyBorder="1" applyAlignment="1">
      <alignment horizontal="centerContinuous" vertical="center"/>
    </xf>
    <xf numFmtId="0" fontId="9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49" fontId="18" fillId="3" borderId="23" xfId="0" applyNumberFormat="1" applyFont="1" applyFill="1" applyBorder="1" applyAlignment="1">
      <alignment horizontal="centerContinuous" vertical="center"/>
    </xf>
    <xf numFmtId="0" fontId="19" fillId="0" borderId="0" xfId="0" applyFont="1" applyAlignment="1">
      <alignment vertical="center"/>
    </xf>
    <xf numFmtId="49" fontId="9" fillId="4" borderId="23" xfId="0" applyNumberFormat="1" applyFont="1" applyFill="1" applyBorder="1" applyAlignment="1">
      <alignment horizontal="centerContinuous" vertical="center"/>
    </xf>
    <xf numFmtId="49" fontId="9" fillId="4" borderId="24" xfId="0" applyNumberFormat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49" fontId="9" fillId="4" borderId="13" xfId="0" applyNumberFormat="1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 wrapText="1"/>
    </xf>
    <xf numFmtId="166" fontId="2" fillId="4" borderId="27" xfId="0" applyNumberFormat="1" applyFont="1" applyFill="1" applyBorder="1" applyAlignment="1">
      <alignment horizontal="center" vertical="center" wrapText="1"/>
    </xf>
    <xf numFmtId="166" fontId="2" fillId="4" borderId="28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49" fontId="15" fillId="4" borderId="13" xfId="0" applyNumberFormat="1" applyFont="1" applyFill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9" fillId="4" borderId="29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Continuous" vertical="center"/>
    </xf>
    <xf numFmtId="49" fontId="15" fillId="4" borderId="3" xfId="0" applyNumberFormat="1" applyFont="1" applyFill="1" applyBorder="1" applyAlignment="1">
      <alignment horizontal="centerContinuous" vertical="center"/>
    </xf>
    <xf numFmtId="0" fontId="15" fillId="4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49" fontId="15" fillId="4" borderId="5" xfId="0" applyNumberFormat="1" applyFont="1" applyFill="1" applyBorder="1" applyAlignment="1">
      <alignment horizontal="centerContinuous" vertical="center"/>
    </xf>
    <xf numFmtId="0" fontId="1" fillId="0" borderId="30" xfId="0" applyFont="1" applyBorder="1" applyAlignment="1">
      <alignment vertical="center"/>
    </xf>
    <xf numFmtId="49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3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9" fontId="1" fillId="0" borderId="0" xfId="0" applyNumberFormat="1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1" fillId="0" borderId="0" xfId="0" applyFont="1" applyBorder="1"/>
    <xf numFmtId="0" fontId="11" fillId="0" borderId="1" xfId="0" applyFont="1" applyBorder="1"/>
    <xf numFmtId="0" fontId="22" fillId="0" borderId="0" xfId="0" applyFont="1" applyBorder="1"/>
    <xf numFmtId="0" fontId="11" fillId="0" borderId="3" xfId="0" applyFont="1" applyBorder="1"/>
    <xf numFmtId="166" fontId="21" fillId="0" borderId="0" xfId="0" applyNumberFormat="1" applyFont="1" applyBorder="1" applyAlignment="1">
      <alignment horizontal="center"/>
    </xf>
    <xf numFmtId="166" fontId="23" fillId="0" borderId="0" xfId="0" applyNumberFormat="1" applyFont="1" applyBorder="1" applyAlignment="1">
      <alignment horizontal="center"/>
    </xf>
    <xf numFmtId="0" fontId="24" fillId="0" borderId="0" xfId="0" applyFont="1" applyBorder="1"/>
    <xf numFmtId="0" fontId="12" fillId="0" borderId="0" xfId="0" applyFont="1" applyBorder="1"/>
    <xf numFmtId="0" fontId="11" fillId="0" borderId="0" xfId="0" applyFont="1" applyBorder="1" applyAlignment="1">
      <alignment horizontal="center"/>
    </xf>
    <xf numFmtId="0" fontId="25" fillId="0" borderId="0" xfId="0" applyFont="1" applyBorder="1"/>
    <xf numFmtId="0" fontId="26" fillId="0" borderId="0" xfId="0" applyFont="1" applyBorder="1"/>
    <xf numFmtId="0" fontId="11" fillId="0" borderId="2" xfId="0" applyFont="1" applyBorder="1"/>
    <xf numFmtId="0" fontId="26" fillId="0" borderId="2" xfId="0" applyFont="1" applyBorder="1"/>
    <xf numFmtId="0" fontId="1" fillId="0" borderId="2" xfId="0" applyFont="1" applyBorder="1" applyAlignment="1">
      <alignment vertical="center"/>
    </xf>
    <xf numFmtId="0" fontId="11" fillId="0" borderId="32" xfId="0" applyFont="1" applyBorder="1"/>
    <xf numFmtId="49" fontId="1" fillId="0" borderId="15" xfId="0" applyNumberFormat="1" applyFont="1" applyBorder="1" applyAlignment="1">
      <alignment horizontal="left" vertical="center"/>
    </xf>
    <xf numFmtId="0" fontId="1" fillId="0" borderId="15" xfId="0" applyFont="1" applyBorder="1" applyAlignment="1">
      <alignment vertical="center"/>
    </xf>
    <xf numFmtId="0" fontId="11" fillId="0" borderId="33" xfId="0" applyFont="1" applyBorder="1"/>
    <xf numFmtId="0" fontId="2" fillId="4" borderId="27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49" fontId="8" fillId="2" borderId="24" xfId="0" applyNumberFormat="1" applyFont="1" applyFill="1" applyBorder="1" applyAlignment="1">
      <alignment horizontal="left" vertical="center"/>
    </xf>
    <xf numFmtId="49" fontId="8" fillId="2" borderId="19" xfId="0" applyNumberFormat="1" applyFont="1" applyFill="1" applyBorder="1" applyAlignment="1">
      <alignment horizontal="left" vertical="center"/>
    </xf>
    <xf numFmtId="0" fontId="10" fillId="2" borderId="4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2" fillId="2" borderId="20" xfId="0" applyFont="1" applyFill="1" applyBorder="1" applyAlignment="1">
      <alignment vertical="center"/>
    </xf>
    <xf numFmtId="49" fontId="8" fillId="2" borderId="34" xfId="0" applyNumberFormat="1" applyFont="1" applyFill="1" applyBorder="1" applyAlignment="1">
      <alignment horizontal="left" vertical="center"/>
    </xf>
    <xf numFmtId="0" fontId="2" fillId="2" borderId="11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vertical="center" wrapText="1"/>
    </xf>
    <xf numFmtId="0" fontId="10" fillId="2" borderId="10" xfId="0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/>
    </xf>
    <xf numFmtId="49" fontId="28" fillId="3" borderId="23" xfId="0" applyNumberFormat="1" applyFont="1" applyFill="1" applyBorder="1" applyAlignment="1">
      <alignment horizontal="centerContinuous" vertical="center"/>
    </xf>
    <xf numFmtId="49" fontId="28" fillId="2" borderId="35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49" fontId="28" fillId="3" borderId="3" xfId="0" applyNumberFormat="1" applyFont="1" applyFill="1" applyBorder="1" applyAlignment="1">
      <alignment horizontal="centerContinuous" vertical="center"/>
    </xf>
    <xf numFmtId="49" fontId="9" fillId="2" borderId="19" xfId="0" applyNumberFormat="1" applyFont="1" applyFill="1" applyBorder="1" applyAlignment="1" applyProtection="1">
      <alignment horizontal="left" vertical="center" wrapText="1"/>
      <protection locked="0"/>
    </xf>
    <xf numFmtId="0" fontId="0" fillId="2" borderId="19" xfId="0" applyNumberFormat="1" applyFill="1" applyBorder="1" applyAlignment="1" applyProtection="1">
      <alignment horizontal="left" vertical="center"/>
      <protection locked="0"/>
    </xf>
    <xf numFmtId="0" fontId="0" fillId="2" borderId="20" xfId="0" applyNumberFormat="1" applyFill="1" applyBorder="1" applyAlignment="1" applyProtection="1">
      <alignment horizontal="left" vertical="center"/>
      <protection locked="0"/>
    </xf>
    <xf numFmtId="166" fontId="15" fillId="2" borderId="19" xfId="0" applyNumberFormat="1" applyFont="1" applyFill="1" applyBorder="1" applyAlignment="1">
      <alignment horizontal="centerContinuous" vertical="center"/>
    </xf>
    <xf numFmtId="49" fontId="8" fillId="5" borderId="24" xfId="0" applyNumberFormat="1" applyFont="1" applyFill="1" applyBorder="1" applyAlignment="1">
      <alignment horizontal="left" vertical="center"/>
    </xf>
    <xf numFmtId="49" fontId="8" fillId="5" borderId="25" xfId="0" applyNumberFormat="1" applyFont="1" applyFill="1" applyBorder="1" applyAlignment="1">
      <alignment horizontal="left" vertical="center"/>
    </xf>
    <xf numFmtId="0" fontId="2" fillId="5" borderId="20" xfId="0" applyFont="1" applyFill="1" applyBorder="1"/>
    <xf numFmtId="0" fontId="2" fillId="5" borderId="4" xfId="0" applyFont="1" applyFill="1" applyBorder="1" applyAlignment="1">
      <alignment vertical="center"/>
    </xf>
    <xf numFmtId="166" fontId="2" fillId="5" borderId="19" xfId="0" applyNumberFormat="1" applyFont="1" applyFill="1" applyBorder="1" applyAlignment="1">
      <alignment horizontal="centerContinuous" vertical="center"/>
    </xf>
    <xf numFmtId="0" fontId="10" fillId="5" borderId="4" xfId="0" applyFont="1" applyFill="1" applyBorder="1" applyAlignment="1">
      <alignment vertical="center"/>
    </xf>
    <xf numFmtId="49" fontId="8" fillId="5" borderId="13" xfId="0" applyNumberFormat="1" applyFont="1" applyFill="1" applyBorder="1" applyAlignment="1">
      <alignment horizontal="left" vertical="center"/>
    </xf>
    <xf numFmtId="0" fontId="2" fillId="5" borderId="7" xfId="0" applyFont="1" applyFill="1" applyBorder="1" applyAlignment="1">
      <alignment vertical="center" wrapText="1"/>
    </xf>
    <xf numFmtId="0" fontId="2" fillId="5" borderId="21" xfId="0" applyFont="1" applyFill="1" applyBorder="1"/>
    <xf numFmtId="0" fontId="2" fillId="5" borderId="16" xfId="0" applyFont="1" applyFill="1" applyBorder="1" applyAlignment="1">
      <alignment vertical="center"/>
    </xf>
    <xf numFmtId="166" fontId="2" fillId="5" borderId="7" xfId="0" applyNumberFormat="1" applyFont="1" applyFill="1" applyBorder="1" applyAlignment="1">
      <alignment horizontal="centerContinuous" vertical="center"/>
    </xf>
    <xf numFmtId="0" fontId="2" fillId="5" borderId="7" xfId="0" applyFont="1" applyFill="1" applyBorder="1" applyAlignment="1">
      <alignment horizontal="centerContinuous" vertical="center"/>
    </xf>
    <xf numFmtId="0" fontId="10" fillId="5" borderId="6" xfId="0" applyFont="1" applyFill="1" applyBorder="1" applyAlignment="1">
      <alignment vertical="center"/>
    </xf>
    <xf numFmtId="165" fontId="10" fillId="5" borderId="7" xfId="0" applyNumberFormat="1" applyFont="1" applyFill="1" applyBorder="1" applyAlignment="1">
      <alignment horizontal="centerContinuous" vertical="center"/>
    </xf>
    <xf numFmtId="166" fontId="2" fillId="5" borderId="25" xfId="0" applyNumberFormat="1" applyFont="1" applyFill="1" applyBorder="1" applyAlignment="1">
      <alignment horizontal="centerContinuous" vertical="center"/>
    </xf>
    <xf numFmtId="166" fontId="11" fillId="5" borderId="20" xfId="0" applyNumberFormat="1" applyFont="1" applyFill="1" applyBorder="1" applyAlignment="1">
      <alignment horizontal="centerContinuous" vertical="center"/>
    </xf>
    <xf numFmtId="0" fontId="2" fillId="5" borderId="6" xfId="0" applyFont="1" applyFill="1" applyBorder="1" applyAlignment="1">
      <alignment vertical="center"/>
    </xf>
    <xf numFmtId="166" fontId="11" fillId="5" borderId="6" xfId="0" applyNumberFormat="1" applyFont="1" applyFill="1" applyBorder="1" applyAlignment="1">
      <alignment horizontal="centerContinuous" vertical="center"/>
    </xf>
    <xf numFmtId="49" fontId="18" fillId="5" borderId="35" xfId="0" applyNumberFormat="1" applyFont="1" applyFill="1" applyBorder="1" applyAlignment="1">
      <alignment horizontal="center" vertical="center"/>
    </xf>
    <xf numFmtId="0" fontId="0" fillId="0" borderId="7" xfId="0" applyFill="1" applyBorder="1"/>
    <xf numFmtId="0" fontId="0" fillId="0" borderId="21" xfId="0" applyFill="1" applyBorder="1"/>
    <xf numFmtId="0" fontId="9" fillId="0" borderId="6" xfId="0" applyFont="1" applyFill="1" applyBorder="1" applyAlignment="1">
      <alignment horizontal="center"/>
    </xf>
    <xf numFmtId="166" fontId="0" fillId="0" borderId="16" xfId="0" applyNumberForma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166" fontId="0" fillId="0" borderId="16" xfId="0" applyNumberFormat="1" applyFill="1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0" fillId="0" borderId="8" xfId="0" applyFill="1" applyBorder="1" applyAlignment="1">
      <alignment horizontal="center" wrapText="1"/>
    </xf>
    <xf numFmtId="0" fontId="0" fillId="0" borderId="7" xfId="0" applyBorder="1"/>
    <xf numFmtId="0" fontId="0" fillId="0" borderId="11" xfId="0" applyBorder="1"/>
    <xf numFmtId="166" fontId="0" fillId="0" borderId="16" xfId="0" applyNumberForma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166" fontId="2" fillId="4" borderId="16" xfId="0" applyNumberFormat="1" applyFont="1" applyFill="1" applyBorder="1" applyAlignment="1">
      <alignment horizontal="center" vertical="center" wrapText="1"/>
    </xf>
    <xf numFmtId="166" fontId="2" fillId="4" borderId="21" xfId="0" applyNumberFormat="1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6" fontId="15" fillId="4" borderId="16" xfId="0" applyNumberFormat="1" applyFont="1" applyFill="1" applyBorder="1" applyAlignment="1">
      <alignment horizontal="center" vertical="center" wrapText="1"/>
    </xf>
    <xf numFmtId="166" fontId="15" fillId="4" borderId="21" xfId="0" applyNumberFormat="1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6" xfId="0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0" fontId="15" fillId="0" borderId="8" xfId="0" applyFont="1" applyBorder="1" applyAlignment="1">
      <alignment vertical="center"/>
    </xf>
    <xf numFmtId="0" fontId="11" fillId="0" borderId="0" xfId="0" applyFont="1" applyBorder="1" applyAlignment="1"/>
    <xf numFmtId="166" fontId="2" fillId="4" borderId="25" xfId="0" applyNumberFormat="1" applyFont="1" applyFill="1" applyBorder="1" applyAlignment="1">
      <alignment horizontal="center" vertical="center" wrapText="1"/>
    </xf>
    <xf numFmtId="166" fontId="2" fillId="4" borderId="20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9" fillId="5" borderId="25" xfId="0" applyFont="1" applyFill="1" applyBorder="1" applyAlignment="1">
      <alignment horizontal="left" vertical="center" wrapText="1" shrinkToFit="1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9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9" xfId="0" applyBorder="1" applyAlignment="1">
      <alignment horizontal="left" wrapText="1" shrinkToFit="1"/>
    </xf>
    <xf numFmtId="0" fontId="9" fillId="5" borderId="16" xfId="0" applyNumberFormat="1" applyFont="1" applyFill="1" applyBorder="1" applyAlignment="1">
      <alignment horizontal="left" vertical="center" shrinkToFit="1"/>
    </xf>
    <xf numFmtId="0" fontId="0" fillId="5" borderId="7" xfId="0" applyNumberFormat="1" applyFill="1" applyBorder="1" applyAlignment="1">
      <alignment horizontal="left" shrinkToFit="1"/>
    </xf>
    <xf numFmtId="0" fontId="0" fillId="5" borderId="8" xfId="0" applyNumberFormat="1" applyFill="1" applyBorder="1" applyAlignment="1">
      <alignment horizontal="left" shrinkToFi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49" fontId="9" fillId="5" borderId="19" xfId="0" applyNumberFormat="1" applyFont="1" applyFill="1" applyBorder="1" applyAlignment="1" applyProtection="1">
      <alignment horizontal="left" vertical="center"/>
      <protection locked="0" hidden="1"/>
    </xf>
    <xf numFmtId="0" fontId="9" fillId="5" borderId="19" xfId="0" applyNumberFormat="1" applyFont="1" applyFill="1" applyBorder="1" applyAlignment="1" applyProtection="1">
      <alignment horizontal="left" vertical="center"/>
      <protection locked="0" hidden="1"/>
    </xf>
    <xf numFmtId="0" fontId="9" fillId="5" borderId="20" xfId="0" applyNumberFormat="1" applyFont="1" applyFill="1" applyBorder="1" applyAlignment="1" applyProtection="1">
      <alignment horizontal="left" vertical="center"/>
      <protection locked="0" hidden="1"/>
    </xf>
    <xf numFmtId="0" fontId="2" fillId="0" borderId="0" xfId="0" applyFont="1" applyFill="1" applyAlignment="1">
      <alignment horizontal="left" vertical="top" wrapText="1"/>
    </xf>
    <xf numFmtId="166" fontId="0" fillId="0" borderId="16" xfId="0" applyNumberForma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166" fontId="0" fillId="0" borderId="27" xfId="0" applyNumberForma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9" xfId="0" applyBorder="1" applyAlignment="1">
      <alignment horizontal="center" wrapText="1"/>
    </xf>
    <xf numFmtId="166" fontId="0" fillId="0" borderId="1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6" fontId="0" fillId="0" borderId="17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166" fontId="0" fillId="0" borderId="25" xfId="0" applyNumberFormat="1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40" xfId="0" applyBorder="1" applyAlignment="1">
      <alignment horizontal="center" wrapText="1"/>
    </xf>
    <xf numFmtId="166" fontId="0" fillId="0" borderId="17" xfId="0" applyNumberForma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166" fontId="0" fillId="0" borderId="4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43" xfId="0" applyBorder="1" applyAlignment="1">
      <alignment horizontal="center"/>
    </xf>
    <xf numFmtId="0" fontId="2" fillId="0" borderId="1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6" fontId="2" fillId="4" borderId="16" xfId="0" applyNumberFormat="1" applyFont="1" applyFill="1" applyBorder="1" applyAlignment="1">
      <alignment horizontal="center" vertical="center" wrapText="1"/>
    </xf>
    <xf numFmtId="166" fontId="2" fillId="4" borderId="21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7" fillId="0" borderId="15" xfId="0" applyFont="1" applyBorder="1" applyAlignment="1">
      <alignment horizontal="left" vertical="center" wrapText="1"/>
    </xf>
    <xf numFmtId="0" fontId="0" fillId="0" borderId="15" xfId="0" applyBorder="1" applyAlignment="1">
      <alignment vertical="center"/>
    </xf>
    <xf numFmtId="166" fontId="21" fillId="0" borderId="2" xfId="0" applyNumberFormat="1" applyFont="1" applyBorder="1" applyAlignment="1">
      <alignment horizontal="center"/>
    </xf>
    <xf numFmtId="0" fontId="11" fillId="0" borderId="0" xfId="0" applyFont="1" applyBorder="1" applyAlignment="1"/>
    <xf numFmtId="0" fontId="0" fillId="0" borderId="0" xfId="0" applyBorder="1" applyAlignment="1"/>
    <xf numFmtId="0" fontId="0" fillId="0" borderId="0" xfId="0" applyAlignment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21" xfId="0" applyFont="1" applyBorder="1" applyAlignment="1">
      <alignment horizontal="left" vertical="center" wrapText="1"/>
    </xf>
    <xf numFmtId="0" fontId="18" fillId="5" borderId="35" xfId="0" applyFont="1" applyFill="1" applyBorder="1" applyAlignment="1">
      <alignment horizontal="center" vertical="center" wrapText="1"/>
    </xf>
    <xf numFmtId="0" fontId="18" fillId="5" borderId="36" xfId="0" applyFont="1" applyFill="1" applyBorder="1" applyAlignment="1">
      <alignment horizontal="center" vertical="center" wrapText="1"/>
    </xf>
    <xf numFmtId="0" fontId="18" fillId="5" borderId="38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0" fontId="15" fillId="0" borderId="8" xfId="0" applyFont="1" applyBorder="1" applyAlignment="1">
      <alignment vertical="center"/>
    </xf>
    <xf numFmtId="0" fontId="1" fillId="0" borderId="1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6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5" fillId="4" borderId="16" xfId="0" applyFont="1" applyFill="1" applyBorder="1" applyAlignment="1">
      <alignment horizontal="center" vertical="center" wrapText="1"/>
    </xf>
    <xf numFmtId="166" fontId="15" fillId="4" borderId="16" xfId="0" applyNumberFormat="1" applyFont="1" applyFill="1" applyBorder="1" applyAlignment="1">
      <alignment horizontal="center" vertical="center" wrapText="1"/>
    </xf>
    <xf numFmtId="166" fontId="15" fillId="4" borderId="21" xfId="0" applyNumberFormat="1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166" fontId="15" fillId="4" borderId="25" xfId="0" applyNumberFormat="1" applyFont="1" applyFill="1" applyBorder="1" applyAlignment="1">
      <alignment horizontal="center" vertical="center" wrapText="1"/>
    </xf>
    <xf numFmtId="166" fontId="15" fillId="4" borderId="20" xfId="0" applyNumberFormat="1" applyFont="1" applyFill="1" applyBorder="1" applyAlignment="1">
      <alignment horizontal="center" vertical="center" wrapText="1"/>
    </xf>
    <xf numFmtId="0" fontId="28" fillId="2" borderId="35" xfId="0" applyFont="1" applyFill="1" applyBorder="1" applyAlignment="1">
      <alignment horizontal="center" vertical="center" wrapText="1"/>
    </xf>
    <xf numFmtId="0" fontId="28" fillId="2" borderId="36" xfId="0" applyFont="1" applyFill="1" applyBorder="1" applyAlignment="1">
      <alignment horizontal="center" vertical="center" wrapText="1"/>
    </xf>
    <xf numFmtId="0" fontId="28" fillId="2" borderId="38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31" fillId="0" borderId="16" xfId="0" applyFont="1" applyBorder="1" applyAlignment="1">
      <alignment horizontal="left" vertical="center"/>
    </xf>
    <xf numFmtId="0" fontId="31" fillId="0" borderId="7" xfId="0" applyFont="1" applyBorder="1" applyAlignment="1">
      <alignment horizontal="left" vertical="center"/>
    </xf>
    <xf numFmtId="0" fontId="31" fillId="0" borderId="8" xfId="0" applyFont="1" applyBorder="1" applyAlignment="1">
      <alignment horizontal="left" vertical="center"/>
    </xf>
    <xf numFmtId="166" fontId="2" fillId="4" borderId="25" xfId="0" applyNumberFormat="1" applyFont="1" applyFill="1" applyBorder="1" applyAlignment="1">
      <alignment horizontal="center" vertical="center" wrapText="1"/>
    </xf>
    <xf numFmtId="166" fontId="2" fillId="4" borderId="20" xfId="0" applyNumberFormat="1" applyFont="1" applyFill="1" applyBorder="1" applyAlignment="1">
      <alignment horizontal="center" vertical="center" wrapText="1"/>
    </xf>
    <xf numFmtId="0" fontId="1" fillId="0" borderId="1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" fillId="0" borderId="48" xfId="0" applyFont="1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30" fillId="0" borderId="16" xfId="0" applyFont="1" applyFill="1" applyBorder="1" applyAlignment="1">
      <alignment horizontal="left"/>
    </xf>
    <xf numFmtId="0" fontId="30" fillId="0" borderId="7" xfId="0" applyFont="1" applyFill="1" applyBorder="1" applyAlignment="1">
      <alignment horizontal="left"/>
    </xf>
    <xf numFmtId="0" fontId="30" fillId="0" borderId="8" xfId="0" applyFont="1" applyFill="1" applyBorder="1" applyAlignment="1">
      <alignment horizontal="left"/>
    </xf>
    <xf numFmtId="0" fontId="31" fillId="0" borderId="16" xfId="0" applyFont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0" fontId="9" fillId="2" borderId="37" xfId="0" applyNumberFormat="1" applyFont="1" applyFill="1" applyBorder="1" applyAlignment="1">
      <alignment horizontal="left" vertical="center" wrapText="1" shrinkToFit="1"/>
    </xf>
    <xf numFmtId="0" fontId="2" fillId="2" borderId="36" xfId="0" applyNumberFormat="1" applyFont="1" applyFill="1" applyBorder="1" applyAlignment="1">
      <alignment horizontal="left" vertical="center" wrapText="1" shrinkToFit="1"/>
    </xf>
    <xf numFmtId="0" fontId="2" fillId="2" borderId="38" xfId="0" applyNumberFormat="1" applyFont="1" applyFill="1" applyBorder="1" applyAlignment="1">
      <alignment horizontal="left" vertical="center" wrapText="1" shrinkToFit="1"/>
    </xf>
    <xf numFmtId="0" fontId="9" fillId="2" borderId="25" xfId="0" applyNumberFormat="1" applyFont="1" applyFill="1" applyBorder="1" applyAlignment="1">
      <alignment horizontal="left" vertical="center" shrinkToFit="1"/>
    </xf>
    <xf numFmtId="0" fontId="2" fillId="2" borderId="19" xfId="0" applyNumberFormat="1" applyFont="1" applyFill="1" applyBorder="1" applyAlignment="1">
      <alignment horizontal="left" vertical="center" shrinkToFit="1"/>
    </xf>
    <xf numFmtId="0" fontId="2" fillId="2" borderId="40" xfId="0" applyNumberFormat="1" applyFont="1" applyFill="1" applyBorder="1" applyAlignment="1">
      <alignment horizontal="left" vertical="center" shrinkToFit="1"/>
    </xf>
    <xf numFmtId="0" fontId="9" fillId="0" borderId="4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8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" fillId="0" borderId="25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40" xfId="0" applyFont="1" applyBorder="1" applyAlignment="1">
      <alignment vertical="center"/>
    </xf>
    <xf numFmtId="0" fontId="2" fillId="4" borderId="42" xfId="0" applyFont="1" applyFill="1" applyBorder="1" applyAlignment="1">
      <alignment horizontal="center" vertical="center" wrapText="1"/>
    </xf>
    <xf numFmtId="0" fontId="2" fillId="4" borderId="43" xfId="0" applyFont="1" applyFill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/>
    </xf>
    <xf numFmtId="49" fontId="9" fillId="0" borderId="3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AEAEA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153.37.1.119/otisceg/docs/GoldBox/Objedn&#225;vka%20mont&#225;&#382;e%202/WINDOWS/Temporary%20Internet%20Files/OLK3062/E-line%20Hydr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"/>
      <sheetName val="Info Review"/>
      <sheetName val="Finální taktika"/>
      <sheetName val="Maj. projekty"/>
      <sheetName val="nabídka"/>
      <sheetName val="Hlavní_charakteristiky"/>
      <sheetName val="Charakteristika_šachty"/>
      <sheetName val="MCS_120"/>
      <sheetName val="cena"/>
      <sheetName val="data"/>
      <sheetName val="rozpočet"/>
      <sheetName val="rozpočet (2)"/>
      <sheetName val="rozpočet (3)"/>
      <sheetName val="rozpočet (4)"/>
      <sheetName val="rozpočet (5)"/>
      <sheetName val="rozpočet (6)"/>
      <sheetName val="rozpočet (7)"/>
      <sheetName val="rozpočet (8)"/>
      <sheetName val="rozpočet (9)"/>
      <sheetName val="rozpočet (10)"/>
      <sheetName val="rozpočet (11)"/>
      <sheetName val="rozpočet (12)"/>
      <sheetName val="rozpočet (13)"/>
      <sheetName val="rozpočet (14)"/>
      <sheetName val="rozpočet (15)"/>
      <sheetName val="rozpočet (16)"/>
      <sheetName val="rozpočet (17)"/>
      <sheetName val="rozpočet (18)"/>
      <sheetName val="rozpočet (19)"/>
      <sheetName val="rozpočet (20)"/>
      <sheetName val="rozpočet (21)"/>
      <sheetName val="rozpočet (22)"/>
      <sheetName val="rozpočet (23)"/>
      <sheetName val="rozpočet (24)"/>
      <sheetName val="rozpočet (25)"/>
      <sheetName val="rozpočet (26)"/>
      <sheetName val="rozpočet (27)"/>
      <sheetName val="rozpočet (28)"/>
      <sheetName val="rozpočet (29)"/>
      <sheetName val="rozpočet (30)"/>
      <sheetName val="rozpočet (31)"/>
      <sheetName val="rozpočet (32)"/>
      <sheetName val="rozpočet (33)"/>
      <sheetName val="rozpočet (34)"/>
      <sheetName val="rozpočet (35)"/>
      <sheetName val="rozpočet (36)"/>
      <sheetName val="rozpočet (37)"/>
      <sheetName val="rozpočet (38)"/>
      <sheetName val="rozpočet (39)"/>
      <sheetName val="rozpočet (40)"/>
      <sheetName val="rozpočet (41)"/>
      <sheetName val="rozpočet (42)"/>
      <sheetName val="rozp. jednotka"/>
      <sheetName val="Stropy"/>
      <sheetName val="Rohy"/>
      <sheetName val="ReportDialog"/>
      <sheetName val="Text"/>
      <sheetName val="Modu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7">
    <pageSetUpPr fitToPage="1"/>
  </sheetPr>
  <dimension ref="A1:V21"/>
  <sheetViews>
    <sheetView showGridLines="0" tabSelected="1" view="pageBreakPreview" zoomScaleNormal="100" workbookViewId="0"/>
  </sheetViews>
  <sheetFormatPr defaultColWidth="4.7109375" defaultRowHeight="20.100000000000001" customHeight="1" x14ac:dyDescent="0.2"/>
  <cols>
    <col min="1" max="1" width="4.7109375" style="27" customWidth="1"/>
    <col min="2" max="11" width="4.7109375" customWidth="1"/>
    <col min="12" max="12" width="7.7109375" customWidth="1"/>
    <col min="13" max="13" width="9.42578125" customWidth="1"/>
    <col min="14" max="14" width="9.140625" customWidth="1"/>
    <col min="15" max="15" width="2.7109375" customWidth="1"/>
    <col min="16" max="16" width="1.85546875" customWidth="1"/>
    <col min="17" max="17" width="2.140625" customWidth="1"/>
    <col min="18" max="18" width="3" customWidth="1"/>
    <col min="19" max="19" width="3.140625" customWidth="1"/>
    <col min="20" max="20" width="2" customWidth="1"/>
    <col min="21" max="21" width="6.5703125" customWidth="1"/>
    <col min="22" max="22" width="7.7109375" customWidth="1"/>
    <col min="23" max="23" width="2.85546875" customWidth="1"/>
  </cols>
  <sheetData>
    <row r="1" spans="1:22" s="12" customFormat="1" ht="57.75" customHeight="1" x14ac:dyDescent="0.2">
      <c r="A1" s="116" t="s">
        <v>0</v>
      </c>
      <c r="B1" s="117"/>
      <c r="C1" s="118"/>
      <c r="D1" s="119"/>
      <c r="E1" s="119"/>
      <c r="F1" s="130"/>
      <c r="G1" s="120"/>
      <c r="H1" s="195"/>
      <c r="I1" s="196"/>
      <c r="J1" s="196"/>
      <c r="K1" s="196"/>
      <c r="L1" s="197"/>
      <c r="M1" s="121" t="s">
        <v>1</v>
      </c>
      <c r="N1" s="131"/>
      <c r="O1" s="169" t="s">
        <v>165</v>
      </c>
      <c r="P1" s="174"/>
      <c r="Q1" s="174"/>
      <c r="R1" s="174"/>
      <c r="S1" s="174"/>
      <c r="T1" s="174"/>
      <c r="U1" s="174"/>
      <c r="V1" s="174"/>
    </row>
    <row r="2" spans="1:22" s="12" customFormat="1" ht="20.100000000000001" customHeight="1" x14ac:dyDescent="0.2">
      <c r="A2" s="122" t="s">
        <v>7</v>
      </c>
      <c r="B2" s="123"/>
      <c r="C2" s="124"/>
      <c r="D2" s="132"/>
      <c r="E2" s="125"/>
      <c r="F2" s="126"/>
      <c r="G2" s="126"/>
      <c r="H2" s="127"/>
      <c r="I2" s="127"/>
      <c r="J2" s="127"/>
      <c r="K2" s="129"/>
      <c r="L2" s="124"/>
      <c r="M2" s="128" t="s">
        <v>2</v>
      </c>
      <c r="N2" s="133"/>
      <c r="O2" s="175" t="s">
        <v>3</v>
      </c>
      <c r="P2" s="176"/>
      <c r="Q2" s="176"/>
      <c r="R2" s="176"/>
      <c r="S2" s="176"/>
      <c r="T2" s="176"/>
      <c r="U2" s="176"/>
      <c r="V2" s="177"/>
    </row>
    <row r="3" spans="1:22" ht="3" customHeight="1" x14ac:dyDescent="0.2">
      <c r="A3" s="1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11"/>
    </row>
    <row r="4" spans="1:22" ht="20.100000000000001" customHeight="1" x14ac:dyDescent="0.2">
      <c r="A4" s="184" t="s">
        <v>5</v>
      </c>
      <c r="B4" s="186" t="s">
        <v>8</v>
      </c>
      <c r="C4" s="187"/>
      <c r="D4" s="187"/>
      <c r="E4" s="187"/>
      <c r="F4" s="187"/>
      <c r="G4" s="187"/>
      <c r="H4" s="187"/>
      <c r="I4" s="187"/>
      <c r="J4" s="187"/>
      <c r="K4" s="187"/>
      <c r="L4" s="188"/>
      <c r="M4" s="14" t="s">
        <v>9</v>
      </c>
      <c r="N4" s="15"/>
      <c r="O4" s="186" t="s">
        <v>10</v>
      </c>
      <c r="P4" s="189"/>
      <c r="Q4" s="189"/>
      <c r="R4" s="189"/>
      <c r="S4" s="190"/>
      <c r="T4" s="186" t="s">
        <v>6</v>
      </c>
      <c r="U4" s="187"/>
      <c r="V4" s="193"/>
    </row>
    <row r="5" spans="1:22" ht="20.100000000000001" customHeight="1" thickBot="1" x14ac:dyDescent="0.25">
      <c r="A5" s="185"/>
      <c r="B5" s="181"/>
      <c r="C5" s="182"/>
      <c r="D5" s="182"/>
      <c r="E5" s="182"/>
      <c r="F5" s="182"/>
      <c r="G5" s="182"/>
      <c r="H5" s="182"/>
      <c r="I5" s="182"/>
      <c r="J5" s="182"/>
      <c r="K5" s="182"/>
      <c r="L5" s="183"/>
      <c r="M5" s="16" t="s">
        <v>11</v>
      </c>
      <c r="N5" s="16" t="s">
        <v>12</v>
      </c>
      <c r="O5" s="191"/>
      <c r="P5" s="172"/>
      <c r="Q5" s="172"/>
      <c r="R5" s="172"/>
      <c r="S5" s="192"/>
      <c r="T5" s="181"/>
      <c r="U5" s="182"/>
      <c r="V5" s="194"/>
    </row>
    <row r="6" spans="1:22" ht="20.100000000000001" customHeight="1" x14ac:dyDescent="0.2">
      <c r="A6" s="17">
        <v>1</v>
      </c>
      <c r="B6" s="18" t="s">
        <v>13</v>
      </c>
      <c r="C6" s="18"/>
      <c r="D6" s="18"/>
      <c r="E6" s="18"/>
      <c r="F6" s="18"/>
      <c r="G6" s="18"/>
      <c r="H6" s="18"/>
      <c r="I6" s="18"/>
      <c r="J6" s="18"/>
      <c r="K6" s="18"/>
      <c r="L6" s="19"/>
      <c r="M6" s="20" t="s">
        <v>14</v>
      </c>
      <c r="N6" s="20" t="s">
        <v>14</v>
      </c>
      <c r="O6" s="215"/>
      <c r="P6" s="216"/>
      <c r="Q6" s="216"/>
      <c r="R6" s="216"/>
      <c r="S6" s="217"/>
      <c r="T6" s="209"/>
      <c r="U6" s="210"/>
      <c r="V6" s="211"/>
    </row>
    <row r="7" spans="1:22" ht="20.100000000000001" customHeight="1" x14ac:dyDescent="0.2">
      <c r="A7" s="21">
        <v>2</v>
      </c>
      <c r="B7" s="144" t="s">
        <v>15</v>
      </c>
      <c r="C7" s="144"/>
      <c r="D7" s="144"/>
      <c r="E7" s="144"/>
      <c r="F7" s="144"/>
      <c r="G7" s="144"/>
      <c r="H7" s="144"/>
      <c r="I7" s="144"/>
      <c r="J7" s="144"/>
      <c r="K7" s="144"/>
      <c r="L7" s="22"/>
      <c r="M7" s="23" t="s">
        <v>14</v>
      </c>
      <c r="N7" s="23" t="s">
        <v>14</v>
      </c>
      <c r="O7" s="205"/>
      <c r="P7" s="206"/>
      <c r="Q7" s="206"/>
      <c r="R7" s="206"/>
      <c r="S7" s="170"/>
      <c r="T7" s="202"/>
      <c r="U7" s="203"/>
      <c r="V7" s="204"/>
    </row>
    <row r="8" spans="1:22" ht="20.100000000000001" customHeight="1" x14ac:dyDescent="0.2">
      <c r="A8" s="21">
        <v>3</v>
      </c>
      <c r="B8" s="144" t="s">
        <v>16</v>
      </c>
      <c r="C8" s="144"/>
      <c r="D8" s="144"/>
      <c r="E8" s="144"/>
      <c r="F8" s="144"/>
      <c r="G8" s="144"/>
      <c r="H8" s="144"/>
      <c r="I8" s="144"/>
      <c r="J8" s="144"/>
      <c r="K8" s="144"/>
      <c r="L8" s="22"/>
      <c r="M8" s="23"/>
      <c r="N8" s="23" t="s">
        <v>14</v>
      </c>
      <c r="O8" s="205"/>
      <c r="P8" s="206"/>
      <c r="Q8" s="206"/>
      <c r="R8" s="206"/>
      <c r="S8" s="170"/>
      <c r="T8" s="199"/>
      <c r="U8" s="200"/>
      <c r="V8" s="201"/>
    </row>
    <row r="9" spans="1:22" ht="20.100000000000001" customHeight="1" x14ac:dyDescent="0.2">
      <c r="A9" s="21">
        <v>4</v>
      </c>
      <c r="B9" s="135" t="s">
        <v>17</v>
      </c>
      <c r="C9" s="135"/>
      <c r="D9" s="135"/>
      <c r="E9" s="135"/>
      <c r="F9" s="135"/>
      <c r="G9" s="135"/>
      <c r="H9" s="135"/>
      <c r="I9" s="135"/>
      <c r="J9" s="135"/>
      <c r="K9" s="135"/>
      <c r="L9" s="136"/>
      <c r="M9" s="137"/>
      <c r="N9" s="137" t="s">
        <v>14</v>
      </c>
      <c r="O9" s="138"/>
      <c r="P9" s="139"/>
      <c r="Q9" s="139"/>
      <c r="R9" s="139"/>
      <c r="S9" s="140"/>
      <c r="T9" s="141"/>
      <c r="U9" s="142"/>
      <c r="V9" s="143"/>
    </row>
    <row r="10" spans="1:22" ht="20.100000000000001" customHeight="1" x14ac:dyDescent="0.2">
      <c r="A10" s="21">
        <v>5</v>
      </c>
      <c r="B10" s="144" t="s">
        <v>18</v>
      </c>
      <c r="C10" s="144"/>
      <c r="D10" s="144"/>
      <c r="E10" s="144"/>
      <c r="F10" s="144"/>
      <c r="G10" s="144"/>
      <c r="H10" s="144"/>
      <c r="I10" s="144"/>
      <c r="J10" s="144"/>
      <c r="K10" s="144"/>
      <c r="L10" s="22"/>
      <c r="M10" s="23" t="s">
        <v>14</v>
      </c>
      <c r="N10" s="23"/>
      <c r="O10" s="205"/>
      <c r="P10" s="206"/>
      <c r="Q10" s="206"/>
      <c r="R10" s="206"/>
      <c r="S10" s="170"/>
      <c r="T10" s="146"/>
      <c r="U10" s="147"/>
      <c r="V10" s="148"/>
    </row>
    <row r="11" spans="1:22" ht="20.100000000000001" customHeight="1" x14ac:dyDescent="0.2">
      <c r="A11" s="21">
        <v>6</v>
      </c>
      <c r="B11" s="144" t="s">
        <v>19</v>
      </c>
      <c r="C11" s="144"/>
      <c r="D11" s="144"/>
      <c r="E11" s="144"/>
      <c r="F11" s="144"/>
      <c r="G11" s="144"/>
      <c r="H11" s="144"/>
      <c r="I11" s="144"/>
      <c r="J11" s="144"/>
      <c r="K11" s="144"/>
      <c r="L11" s="22"/>
      <c r="M11" s="23" t="s">
        <v>14</v>
      </c>
      <c r="N11" s="23" t="s">
        <v>14</v>
      </c>
      <c r="O11" s="205"/>
      <c r="P11" s="206"/>
      <c r="Q11" s="206"/>
      <c r="R11" s="206"/>
      <c r="S11" s="170"/>
      <c r="T11" s="199"/>
      <c r="U11" s="200"/>
      <c r="V11" s="201"/>
    </row>
    <row r="12" spans="1:22" ht="20.100000000000001" customHeight="1" x14ac:dyDescent="0.2">
      <c r="A12" s="21">
        <v>7</v>
      </c>
      <c r="B12" s="144" t="s">
        <v>20</v>
      </c>
      <c r="C12" s="144"/>
      <c r="D12" s="144"/>
      <c r="E12" s="144"/>
      <c r="F12" s="144"/>
      <c r="G12" s="144"/>
      <c r="H12" s="144"/>
      <c r="I12" s="144"/>
      <c r="J12" s="144"/>
      <c r="K12" s="144"/>
      <c r="L12" s="22"/>
      <c r="M12" s="23"/>
      <c r="N12" s="23" t="s">
        <v>14</v>
      </c>
      <c r="O12" s="205"/>
      <c r="P12" s="206"/>
      <c r="Q12" s="206"/>
      <c r="R12" s="206"/>
      <c r="S12" s="170"/>
      <c r="T12" s="199"/>
      <c r="U12" s="200"/>
      <c r="V12" s="201"/>
    </row>
    <row r="13" spans="1:22" ht="20.100000000000001" customHeight="1" x14ac:dyDescent="0.2">
      <c r="A13" s="21">
        <v>8</v>
      </c>
      <c r="B13" s="144" t="s">
        <v>21</v>
      </c>
      <c r="C13" s="144"/>
      <c r="D13" s="144"/>
      <c r="E13" s="144"/>
      <c r="F13" s="144"/>
      <c r="G13" s="144"/>
      <c r="H13" s="144"/>
      <c r="I13" s="144"/>
      <c r="J13" s="144"/>
      <c r="K13" s="144"/>
      <c r="L13" s="22"/>
      <c r="M13" s="23"/>
      <c r="N13" s="23" t="s">
        <v>14</v>
      </c>
      <c r="O13" s="205"/>
      <c r="P13" s="206"/>
      <c r="Q13" s="206"/>
      <c r="R13" s="206"/>
      <c r="S13" s="170"/>
      <c r="T13" s="199"/>
      <c r="U13" s="200"/>
      <c r="V13" s="201"/>
    </row>
    <row r="14" spans="1:22" ht="20.100000000000001" customHeight="1" x14ac:dyDescent="0.2">
      <c r="A14" s="21">
        <v>9</v>
      </c>
      <c r="B14" s="144" t="s">
        <v>22</v>
      </c>
      <c r="C14" s="144"/>
      <c r="D14" s="144"/>
      <c r="E14" s="144"/>
      <c r="F14" s="144"/>
      <c r="G14" s="144"/>
      <c r="H14" s="144"/>
      <c r="I14" s="144"/>
      <c r="J14" s="144"/>
      <c r="K14" s="144"/>
      <c r="L14" s="22"/>
      <c r="M14" s="23"/>
      <c r="N14" s="23" t="s">
        <v>14</v>
      </c>
      <c r="O14" s="205"/>
      <c r="P14" s="206"/>
      <c r="Q14" s="206"/>
      <c r="R14" s="206"/>
      <c r="S14" s="170"/>
      <c r="T14" s="199"/>
      <c r="U14" s="200"/>
      <c r="V14" s="201"/>
    </row>
    <row r="15" spans="1:22" ht="20.100000000000001" customHeight="1" x14ac:dyDescent="0.2">
      <c r="A15" s="21">
        <v>10</v>
      </c>
      <c r="B15" s="144" t="s">
        <v>23</v>
      </c>
      <c r="C15" s="144"/>
      <c r="D15" s="144"/>
      <c r="E15" s="144"/>
      <c r="F15" s="144"/>
      <c r="G15" s="144"/>
      <c r="H15" s="144"/>
      <c r="I15" s="144"/>
      <c r="J15" s="144"/>
      <c r="K15" s="144"/>
      <c r="L15" s="22"/>
      <c r="M15" s="23" t="s">
        <v>14</v>
      </c>
      <c r="N15" s="23" t="s">
        <v>14</v>
      </c>
      <c r="O15" s="205"/>
      <c r="P15" s="206"/>
      <c r="Q15" s="206"/>
      <c r="R15" s="206"/>
      <c r="S15" s="170"/>
      <c r="T15" s="199"/>
      <c r="U15" s="200"/>
      <c r="V15" s="201"/>
    </row>
    <row r="16" spans="1:22" ht="20.100000000000001" customHeight="1" thickBot="1" x14ac:dyDescent="0.25">
      <c r="A16" s="24">
        <v>11</v>
      </c>
      <c r="B16" s="145" t="s">
        <v>24</v>
      </c>
      <c r="C16" s="145"/>
      <c r="D16" s="145"/>
      <c r="E16" s="145"/>
      <c r="F16" s="145"/>
      <c r="G16" s="145"/>
      <c r="H16" s="145"/>
      <c r="I16" s="145"/>
      <c r="J16" s="145"/>
      <c r="K16" s="145"/>
      <c r="L16" s="25"/>
      <c r="M16" s="26"/>
      <c r="N16" s="26" t="s">
        <v>14</v>
      </c>
      <c r="O16" s="207" t="s">
        <v>25</v>
      </c>
      <c r="P16" s="208"/>
      <c r="Q16" s="208"/>
      <c r="R16" s="208"/>
      <c r="S16" s="171"/>
      <c r="T16" s="212"/>
      <c r="U16" s="213"/>
      <c r="V16" s="214"/>
    </row>
    <row r="18" spans="1:22" ht="20.100000000000001" customHeight="1" x14ac:dyDescent="0.2">
      <c r="A18" s="198" t="s">
        <v>26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</row>
    <row r="19" spans="1:22" ht="20.100000000000001" customHeight="1" x14ac:dyDescent="0.2">
      <c r="A19" s="198"/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8"/>
      <c r="U19" s="198"/>
      <c r="V19" s="198"/>
    </row>
    <row r="20" spans="1:22" ht="20.100000000000001" customHeight="1" x14ac:dyDescent="0.2">
      <c r="A20" s="198"/>
      <c r="B20" s="198"/>
      <c r="C20" s="198"/>
      <c r="D20" s="198"/>
      <c r="E20" s="198"/>
      <c r="F20" s="198"/>
      <c r="G20" s="198"/>
      <c r="H20" s="198"/>
      <c r="I20" s="198"/>
      <c r="J20" s="198"/>
      <c r="K20" s="198"/>
      <c r="L20" s="198"/>
      <c r="M20" s="198"/>
      <c r="N20" s="198"/>
      <c r="O20" s="198"/>
      <c r="P20" s="198"/>
      <c r="Q20" s="198"/>
      <c r="R20" s="198"/>
      <c r="S20" s="198"/>
      <c r="T20" s="198"/>
      <c r="U20" s="198"/>
      <c r="V20" s="198"/>
    </row>
    <row r="21" spans="1:22" ht="20.100000000000001" customHeight="1" x14ac:dyDescent="0.2">
      <c r="A21" s="198"/>
      <c r="B21" s="198"/>
      <c r="C21" s="198"/>
      <c r="D21" s="198"/>
      <c r="E21" s="198"/>
      <c r="F21" s="198"/>
      <c r="G21" s="198"/>
      <c r="H21" s="198"/>
      <c r="I21" s="198"/>
      <c r="J21" s="198"/>
      <c r="K21" s="198"/>
      <c r="L21" s="198"/>
      <c r="M21" s="198"/>
      <c r="N21" s="198"/>
      <c r="O21" s="198"/>
      <c r="P21" s="198"/>
      <c r="Q21" s="198"/>
      <c r="R21" s="198"/>
      <c r="S21" s="198"/>
      <c r="T21" s="198"/>
      <c r="U21" s="198"/>
      <c r="V21" s="198"/>
    </row>
  </sheetData>
  <mergeCells count="27">
    <mergeCell ref="T6:V6"/>
    <mergeCell ref="T16:V16"/>
    <mergeCell ref="T11:V11"/>
    <mergeCell ref="T12:V12"/>
    <mergeCell ref="O6:S6"/>
    <mergeCell ref="O7:S7"/>
    <mergeCell ref="O8:S8"/>
    <mergeCell ref="A18:V21"/>
    <mergeCell ref="T13:V13"/>
    <mergeCell ref="T7:V7"/>
    <mergeCell ref="T8:V8"/>
    <mergeCell ref="O10:S10"/>
    <mergeCell ref="T14:V14"/>
    <mergeCell ref="T15:V15"/>
    <mergeCell ref="O14:S14"/>
    <mergeCell ref="O11:S11"/>
    <mergeCell ref="O12:S12"/>
    <mergeCell ref="O13:S13"/>
    <mergeCell ref="O15:S15"/>
    <mergeCell ref="O16:S16"/>
    <mergeCell ref="O1:V1"/>
    <mergeCell ref="O2:V2"/>
    <mergeCell ref="A4:A5"/>
    <mergeCell ref="B4:L5"/>
    <mergeCell ref="O4:S5"/>
    <mergeCell ref="T4:V5"/>
    <mergeCell ref="H1:L1"/>
  </mergeCells>
  <phoneticPr fontId="0" type="noConversion"/>
  <printOptions horizontalCentered="1"/>
  <pageMargins left="0.59055118110236227" right="7.874015748031496E-2" top="0.98425196850393704" bottom="0.59055118110236227" header="0.31496062992125984" footer="0.31496062992125984"/>
  <pageSetup paperSize="9" scale="88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autoPageBreaks="0" fitToPage="1"/>
  </sheetPr>
  <dimension ref="A1:V652"/>
  <sheetViews>
    <sheetView showGridLines="0" view="pageBreakPreview" zoomScaleNormal="100" workbookViewId="0">
      <selection activeCell="B1" sqref="B1"/>
    </sheetView>
  </sheetViews>
  <sheetFormatPr defaultColWidth="4.7109375" defaultRowHeight="12.75" outlineLevelRow="1" x14ac:dyDescent="0.2"/>
  <cols>
    <col min="1" max="1" width="11" style="35" customWidth="1"/>
    <col min="2" max="2" width="4.7109375" style="35" customWidth="1"/>
    <col min="3" max="8" width="9.140625" style="35" customWidth="1"/>
    <col min="9" max="9" width="14.140625" style="35" customWidth="1"/>
    <col min="10" max="10" width="8.7109375" style="69" customWidth="1"/>
    <col min="11" max="11" width="9.5703125" style="70" customWidth="1"/>
    <col min="12" max="13" width="4.5703125" style="35" hidden="1" customWidth="1"/>
    <col min="14" max="14" width="7" style="35" hidden="1" customWidth="1"/>
    <col min="15" max="15" width="6.5703125" style="35" hidden="1" customWidth="1"/>
    <col min="16" max="16" width="3.7109375" style="35" customWidth="1"/>
    <col min="17" max="17" width="12.42578125" style="35" customWidth="1"/>
    <col min="18" max="18" width="3.28515625" style="35" customWidth="1"/>
    <col min="19" max="19" width="6.5703125" style="35" customWidth="1"/>
    <col min="20" max="20" width="6.7109375" style="35" customWidth="1"/>
    <col min="21" max="21" width="6" style="35" customWidth="1"/>
    <col min="22" max="22" width="4.5703125" style="35" customWidth="1"/>
    <col min="23" max="23" width="1.85546875" style="35" customWidth="1"/>
    <col min="24" max="24" width="3.85546875" style="35" customWidth="1"/>
    <col min="25" max="16384" width="4.7109375" style="35"/>
  </cols>
  <sheetData>
    <row r="1" spans="1:22" s="6" customFormat="1" ht="33.75" customHeight="1" thickBot="1" x14ac:dyDescent="0.25">
      <c r="A1" s="28"/>
      <c r="B1" s="96" t="s">
        <v>170</v>
      </c>
      <c r="C1" s="97"/>
      <c r="D1" s="97"/>
      <c r="E1" s="97"/>
      <c r="F1" s="115"/>
      <c r="G1" s="112"/>
      <c r="H1" s="113"/>
      <c r="I1" s="114"/>
      <c r="J1" s="98" t="s">
        <v>1</v>
      </c>
      <c r="K1" s="99"/>
      <c r="L1" s="100"/>
      <c r="M1" s="287" t="s">
        <v>165</v>
      </c>
      <c r="N1" s="288"/>
      <c r="O1" s="288"/>
      <c r="P1" s="288"/>
      <c r="Q1" s="288"/>
      <c r="R1" s="288"/>
      <c r="S1" s="288"/>
      <c r="T1" s="288"/>
      <c r="U1" s="288"/>
      <c r="V1" s="289"/>
    </row>
    <row r="2" spans="1:22" s="6" customFormat="1" ht="21" thickBot="1" x14ac:dyDescent="0.25">
      <c r="A2" s="28"/>
      <c r="B2" s="101" t="s">
        <v>27</v>
      </c>
      <c r="C2" s="102"/>
      <c r="D2" s="102"/>
      <c r="E2" s="102"/>
      <c r="F2" s="102"/>
      <c r="G2" s="103"/>
      <c r="H2" s="102"/>
      <c r="I2" s="104"/>
      <c r="J2" s="105" t="s">
        <v>2</v>
      </c>
      <c r="K2" s="106"/>
      <c r="L2" s="107"/>
      <c r="M2" s="290" t="s">
        <v>3</v>
      </c>
      <c r="N2" s="291"/>
      <c r="O2" s="291"/>
      <c r="P2" s="291"/>
      <c r="Q2" s="291"/>
      <c r="R2" s="291"/>
      <c r="S2" s="291"/>
      <c r="T2" s="291"/>
      <c r="U2" s="291"/>
      <c r="V2" s="292"/>
    </row>
    <row r="3" spans="1:22" ht="3.75" customHeight="1" thickBot="1" x14ac:dyDescent="0.25">
      <c r="A3" s="29"/>
      <c r="B3" s="30"/>
      <c r="C3" s="31"/>
      <c r="D3" s="31"/>
      <c r="E3" s="31"/>
      <c r="F3" s="31"/>
      <c r="G3" s="31"/>
      <c r="H3" s="31"/>
      <c r="I3" s="31"/>
      <c r="J3" s="32"/>
      <c r="K3" s="33"/>
      <c r="L3" s="32"/>
      <c r="M3" s="32"/>
      <c r="N3" s="32"/>
      <c r="O3" s="32"/>
      <c r="P3" s="32"/>
      <c r="Q3" s="32"/>
      <c r="R3" s="32"/>
      <c r="S3" s="32"/>
      <c r="T3" s="32"/>
      <c r="U3" s="32"/>
      <c r="V3" s="34"/>
    </row>
    <row r="4" spans="1:22" ht="24.75" customHeight="1" x14ac:dyDescent="0.2">
      <c r="A4" s="307"/>
      <c r="B4" s="314" t="s">
        <v>5</v>
      </c>
      <c r="C4" s="299" t="s">
        <v>28</v>
      </c>
      <c r="D4" s="300"/>
      <c r="E4" s="300"/>
      <c r="F4" s="300"/>
      <c r="G4" s="300"/>
      <c r="H4" s="300"/>
      <c r="I4" s="300"/>
      <c r="J4" s="36" t="s">
        <v>29</v>
      </c>
      <c r="K4" s="37"/>
      <c r="L4" s="303" t="s">
        <v>30</v>
      </c>
      <c r="M4" s="304"/>
      <c r="N4" s="293" t="s">
        <v>31</v>
      </c>
      <c r="O4" s="305"/>
      <c r="P4" s="293" t="s">
        <v>32</v>
      </c>
      <c r="Q4" s="178"/>
      <c r="R4" s="294" t="s">
        <v>6</v>
      </c>
      <c r="S4" s="295"/>
      <c r="T4" s="295"/>
      <c r="U4" s="295"/>
      <c r="V4" s="296"/>
    </row>
    <row r="5" spans="1:22" ht="23.25" customHeight="1" thickBot="1" x14ac:dyDescent="0.25">
      <c r="A5" s="308"/>
      <c r="B5" s="315"/>
      <c r="C5" s="301"/>
      <c r="D5" s="302"/>
      <c r="E5" s="302"/>
      <c r="F5" s="302"/>
      <c r="G5" s="302"/>
      <c r="H5" s="302"/>
      <c r="I5" s="302"/>
      <c r="J5" s="39" t="s">
        <v>12</v>
      </c>
      <c r="K5" s="39" t="s">
        <v>11</v>
      </c>
      <c r="L5" s="38" t="s">
        <v>4</v>
      </c>
      <c r="M5" s="38" t="s">
        <v>33</v>
      </c>
      <c r="N5" s="179"/>
      <c r="O5" s="180"/>
      <c r="P5" s="179"/>
      <c r="Q5" s="180"/>
      <c r="R5" s="297"/>
      <c r="S5" s="297"/>
      <c r="T5" s="297"/>
      <c r="U5" s="297"/>
      <c r="V5" s="298"/>
    </row>
    <row r="6" spans="1:22" s="110" customFormat="1" ht="39.950000000000003" customHeight="1" thickBot="1" x14ac:dyDescent="0.25">
      <c r="A6" s="108"/>
      <c r="B6" s="109" t="s">
        <v>34</v>
      </c>
      <c r="C6" s="267" t="s">
        <v>35</v>
      </c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9"/>
    </row>
    <row r="7" spans="1:22" s="41" customFormat="1" ht="17.25" customHeight="1" thickBot="1" x14ac:dyDescent="0.25">
      <c r="A7" s="40"/>
      <c r="B7" s="134"/>
      <c r="C7" s="245" t="s">
        <v>36</v>
      </c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7"/>
    </row>
    <row r="8" spans="1:22" ht="17.25" customHeight="1" outlineLevel="1" x14ac:dyDescent="0.2">
      <c r="A8" s="42"/>
      <c r="B8" s="43" t="s">
        <v>37</v>
      </c>
      <c r="C8" s="316" t="s">
        <v>38</v>
      </c>
      <c r="D8" s="317"/>
      <c r="E8" s="317"/>
      <c r="F8" s="317"/>
      <c r="G8" s="317"/>
      <c r="H8" s="317"/>
      <c r="I8" s="317"/>
      <c r="J8" s="167" t="s">
        <v>14</v>
      </c>
      <c r="K8" s="44"/>
      <c r="L8" s="45"/>
      <c r="M8" s="45"/>
      <c r="N8" s="274"/>
      <c r="O8" s="275"/>
      <c r="P8" s="312"/>
      <c r="Q8" s="313"/>
      <c r="R8" s="309"/>
      <c r="S8" s="310"/>
      <c r="T8" s="310"/>
      <c r="U8" s="310"/>
      <c r="V8" s="311"/>
    </row>
    <row r="9" spans="1:22" ht="17.25" customHeight="1" outlineLevel="1" x14ac:dyDescent="0.2">
      <c r="A9" s="42"/>
      <c r="B9" s="46" t="s">
        <v>39</v>
      </c>
      <c r="C9" s="218" t="s">
        <v>40</v>
      </c>
      <c r="D9" s="219"/>
      <c r="E9" s="219"/>
      <c r="F9" s="219"/>
      <c r="G9" s="219"/>
      <c r="H9" s="219"/>
      <c r="I9" s="219"/>
      <c r="J9" s="47" t="s">
        <v>14</v>
      </c>
      <c r="K9" s="48"/>
      <c r="L9" s="49"/>
      <c r="M9" s="49"/>
      <c r="N9" s="50"/>
      <c r="O9" s="51"/>
      <c r="P9" s="220"/>
      <c r="Q9" s="235"/>
      <c r="R9" s="222"/>
      <c r="S9" s="223"/>
      <c r="T9" s="223"/>
      <c r="U9" s="223"/>
      <c r="V9" s="224"/>
    </row>
    <row r="10" spans="1:22" ht="17.25" customHeight="1" outlineLevel="1" x14ac:dyDescent="0.2">
      <c r="A10" s="42"/>
      <c r="B10" s="46" t="s">
        <v>41</v>
      </c>
      <c r="C10" s="218" t="s">
        <v>42</v>
      </c>
      <c r="D10" s="219"/>
      <c r="E10" s="219"/>
      <c r="F10" s="219"/>
      <c r="G10" s="219"/>
      <c r="H10" s="219"/>
      <c r="I10" s="219"/>
      <c r="J10" s="47" t="s">
        <v>14</v>
      </c>
      <c r="K10" s="48"/>
      <c r="L10" s="49"/>
      <c r="M10" s="49"/>
      <c r="N10" s="50"/>
      <c r="O10" s="51"/>
      <c r="P10" s="220"/>
      <c r="Q10" s="235"/>
      <c r="R10" s="281" t="s">
        <v>43</v>
      </c>
      <c r="S10" s="282"/>
      <c r="T10" s="282"/>
      <c r="U10" s="282"/>
      <c r="V10" s="283"/>
    </row>
    <row r="11" spans="1:22" ht="17.25" customHeight="1" outlineLevel="1" x14ac:dyDescent="0.2">
      <c r="A11" s="42"/>
      <c r="B11" s="46" t="s">
        <v>44</v>
      </c>
      <c r="C11" s="218" t="s">
        <v>45</v>
      </c>
      <c r="D11" s="219"/>
      <c r="E11" s="219"/>
      <c r="F11" s="219"/>
      <c r="G11" s="219"/>
      <c r="H11" s="219"/>
      <c r="I11" s="219"/>
      <c r="J11" s="47" t="s">
        <v>14</v>
      </c>
      <c r="K11" s="48"/>
      <c r="L11" s="49"/>
      <c r="M11" s="49"/>
      <c r="N11" s="50"/>
      <c r="O11" s="51"/>
      <c r="P11" s="220"/>
      <c r="Q11" s="235"/>
      <c r="R11" s="281" t="s">
        <v>46</v>
      </c>
      <c r="S11" s="282"/>
      <c r="T11" s="282"/>
      <c r="U11" s="282"/>
      <c r="V11" s="283"/>
    </row>
    <row r="12" spans="1:22" ht="17.25" customHeight="1" outlineLevel="1" x14ac:dyDescent="0.2">
      <c r="A12" s="42"/>
      <c r="B12" s="46" t="s">
        <v>47</v>
      </c>
      <c r="C12" s="218" t="s">
        <v>48</v>
      </c>
      <c r="D12" s="219"/>
      <c r="E12" s="219"/>
      <c r="F12" s="219"/>
      <c r="G12" s="219"/>
      <c r="H12" s="219"/>
      <c r="I12" s="219"/>
      <c r="J12" s="47" t="s">
        <v>14</v>
      </c>
      <c r="K12" s="48"/>
      <c r="L12" s="49"/>
      <c r="M12" s="49"/>
      <c r="N12" s="50"/>
      <c r="O12" s="51"/>
      <c r="P12" s="220"/>
      <c r="Q12" s="235"/>
      <c r="R12" s="222"/>
      <c r="S12" s="223"/>
      <c r="T12" s="223"/>
      <c r="U12" s="223"/>
      <c r="V12" s="224"/>
    </row>
    <row r="13" spans="1:22" ht="17.25" customHeight="1" outlineLevel="1" thickBot="1" x14ac:dyDescent="0.25">
      <c r="A13" s="42"/>
      <c r="B13" s="46" t="s">
        <v>49</v>
      </c>
      <c r="C13" s="218" t="s">
        <v>50</v>
      </c>
      <c r="D13" s="219"/>
      <c r="E13" s="219"/>
      <c r="F13" s="219"/>
      <c r="G13" s="219"/>
      <c r="H13" s="219"/>
      <c r="I13" s="219"/>
      <c r="J13" s="52" t="s">
        <v>14</v>
      </c>
      <c r="K13" s="53"/>
      <c r="L13" s="54"/>
      <c r="M13" s="54"/>
      <c r="N13" s="149"/>
      <c r="O13" s="150"/>
      <c r="P13" s="220"/>
      <c r="Q13" s="235"/>
      <c r="R13" s="271" t="s">
        <v>51</v>
      </c>
      <c r="S13" s="272"/>
      <c r="T13" s="272"/>
      <c r="U13" s="272"/>
      <c r="V13" s="273"/>
    </row>
    <row r="14" spans="1:22" ht="17.25" customHeight="1" thickBot="1" x14ac:dyDescent="0.25">
      <c r="A14" s="55"/>
      <c r="B14" s="134"/>
      <c r="C14" s="245" t="s">
        <v>53</v>
      </c>
      <c r="D14" s="246"/>
      <c r="E14" s="246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7"/>
    </row>
    <row r="15" spans="1:22" ht="17.25" customHeight="1" outlineLevel="1" x14ac:dyDescent="0.2">
      <c r="A15" s="55"/>
      <c r="B15" s="46" t="s">
        <v>52</v>
      </c>
      <c r="C15" s="231" t="s">
        <v>55</v>
      </c>
      <c r="D15" s="232"/>
      <c r="E15" s="232"/>
      <c r="F15" s="232"/>
      <c r="G15" s="232"/>
      <c r="H15" s="232"/>
      <c r="I15" s="232"/>
      <c r="J15" s="52" t="s">
        <v>14</v>
      </c>
      <c r="K15" s="53"/>
      <c r="L15" s="54"/>
      <c r="M15" s="54"/>
      <c r="N15" s="149"/>
      <c r="O15" s="150"/>
      <c r="P15" s="151"/>
      <c r="Q15" s="152"/>
      <c r="R15" s="154"/>
      <c r="S15" s="155"/>
      <c r="T15" s="155"/>
      <c r="U15" s="155"/>
      <c r="V15" s="156"/>
    </row>
    <row r="16" spans="1:22" ht="17.25" customHeight="1" outlineLevel="1" x14ac:dyDescent="0.2">
      <c r="A16" s="55"/>
      <c r="B16" s="46" t="s">
        <v>54</v>
      </c>
      <c r="C16" s="231" t="s">
        <v>57</v>
      </c>
      <c r="D16" s="232"/>
      <c r="E16" s="232"/>
      <c r="F16" s="232"/>
      <c r="G16" s="232"/>
      <c r="H16" s="232"/>
      <c r="I16" s="232"/>
      <c r="J16" s="52"/>
      <c r="K16" s="52" t="s">
        <v>14</v>
      </c>
      <c r="L16" s="54"/>
      <c r="M16" s="54"/>
      <c r="N16" s="149"/>
      <c r="O16" s="150"/>
      <c r="P16" s="151"/>
      <c r="Q16" s="152"/>
      <c r="R16" s="154"/>
      <c r="S16" s="155"/>
      <c r="T16" s="155"/>
      <c r="U16" s="155"/>
      <c r="V16" s="156"/>
    </row>
    <row r="17" spans="1:22" ht="17.25" customHeight="1" outlineLevel="1" x14ac:dyDescent="0.2">
      <c r="A17" s="55"/>
      <c r="B17" s="46" t="s">
        <v>56</v>
      </c>
      <c r="C17" s="231" t="s">
        <v>59</v>
      </c>
      <c r="D17" s="232"/>
      <c r="E17" s="232"/>
      <c r="F17" s="232"/>
      <c r="G17" s="232"/>
      <c r="H17" s="232"/>
      <c r="I17" s="232"/>
      <c r="J17" s="52"/>
      <c r="K17" s="52" t="s">
        <v>14</v>
      </c>
      <c r="L17" s="54"/>
      <c r="M17" s="54"/>
      <c r="N17" s="149"/>
      <c r="O17" s="150"/>
      <c r="P17" s="220"/>
      <c r="Q17" s="235"/>
      <c r="R17" s="222"/>
      <c r="S17" s="223"/>
      <c r="T17" s="223"/>
      <c r="U17" s="223"/>
      <c r="V17" s="224"/>
    </row>
    <row r="18" spans="1:22" ht="17.25" customHeight="1" outlineLevel="1" x14ac:dyDescent="0.2">
      <c r="A18" s="55"/>
      <c r="B18" s="46" t="s">
        <v>58</v>
      </c>
      <c r="C18" s="231" t="s">
        <v>61</v>
      </c>
      <c r="D18" s="232"/>
      <c r="E18" s="232"/>
      <c r="F18" s="232"/>
      <c r="G18" s="232"/>
      <c r="H18" s="232"/>
      <c r="I18" s="232"/>
      <c r="J18" s="52"/>
      <c r="K18" s="52" t="s">
        <v>14</v>
      </c>
      <c r="L18" s="54"/>
      <c r="M18" s="54"/>
      <c r="N18" s="149"/>
      <c r="O18" s="150"/>
      <c r="P18" s="220"/>
      <c r="Q18" s="235"/>
      <c r="R18" s="222"/>
      <c r="S18" s="223"/>
      <c r="T18" s="223"/>
      <c r="U18" s="223"/>
      <c r="V18" s="224"/>
    </row>
    <row r="19" spans="1:22" ht="16.5" customHeight="1" outlineLevel="1" thickBot="1" x14ac:dyDescent="0.25">
      <c r="A19" s="56"/>
      <c r="B19" s="46" t="s">
        <v>60</v>
      </c>
      <c r="C19" s="231" t="s">
        <v>63</v>
      </c>
      <c r="D19" s="232"/>
      <c r="E19" s="232"/>
      <c r="F19" s="232"/>
      <c r="G19" s="232"/>
      <c r="H19" s="232"/>
      <c r="I19" s="232"/>
      <c r="J19" s="52"/>
      <c r="K19" s="52" t="s">
        <v>14</v>
      </c>
      <c r="L19" s="54"/>
      <c r="M19" s="54"/>
      <c r="N19" s="149"/>
      <c r="O19" s="150"/>
      <c r="P19" s="151"/>
      <c r="Q19" s="152"/>
      <c r="R19" s="154"/>
      <c r="S19" s="155"/>
      <c r="T19" s="155"/>
      <c r="U19" s="155"/>
      <c r="V19" s="156"/>
    </row>
    <row r="20" spans="1:22" ht="17.25" customHeight="1" thickBot="1" x14ac:dyDescent="0.25">
      <c r="A20" s="42"/>
      <c r="B20" s="134"/>
      <c r="C20" s="245" t="s">
        <v>64</v>
      </c>
      <c r="D20" s="246"/>
      <c r="E20" s="246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46"/>
      <c r="Q20" s="246"/>
      <c r="R20" s="246"/>
      <c r="S20" s="246"/>
      <c r="T20" s="246"/>
      <c r="U20" s="246"/>
      <c r="V20" s="247"/>
    </row>
    <row r="21" spans="1:22" ht="29.25" customHeight="1" outlineLevel="1" x14ac:dyDescent="0.2">
      <c r="A21" s="42"/>
      <c r="B21" s="46" t="s">
        <v>62</v>
      </c>
      <c r="C21" s="218" t="s">
        <v>166</v>
      </c>
      <c r="D21" s="219"/>
      <c r="E21" s="219"/>
      <c r="F21" s="219"/>
      <c r="G21" s="219"/>
      <c r="H21" s="219"/>
      <c r="I21" s="244"/>
      <c r="J21" s="52"/>
      <c r="K21" s="52" t="s">
        <v>14</v>
      </c>
      <c r="L21" s="54"/>
      <c r="M21" s="54"/>
      <c r="N21" s="149"/>
      <c r="O21" s="150"/>
      <c r="P21" s="151"/>
      <c r="Q21" s="152"/>
      <c r="R21" s="154"/>
      <c r="S21" s="155"/>
      <c r="T21" s="155"/>
      <c r="U21" s="155"/>
      <c r="V21" s="156"/>
    </row>
    <row r="22" spans="1:22" ht="17.25" customHeight="1" outlineLevel="1" x14ac:dyDescent="0.2">
      <c r="A22" s="42"/>
      <c r="B22" s="46" t="s">
        <v>65</v>
      </c>
      <c r="C22" s="218" t="s">
        <v>67</v>
      </c>
      <c r="D22" s="219"/>
      <c r="E22" s="219"/>
      <c r="F22" s="219"/>
      <c r="G22" s="219"/>
      <c r="H22" s="219"/>
      <c r="I22" s="244"/>
      <c r="J22" s="52" t="s">
        <v>14</v>
      </c>
      <c r="K22" s="52"/>
      <c r="L22" s="54"/>
      <c r="M22" s="54"/>
      <c r="N22" s="149"/>
      <c r="O22" s="150"/>
      <c r="P22" s="151"/>
      <c r="Q22" s="152"/>
      <c r="R22" s="222" t="s">
        <v>68</v>
      </c>
      <c r="S22" s="242"/>
      <c r="T22" s="242"/>
      <c r="U22" s="242"/>
      <c r="V22" s="243"/>
    </row>
    <row r="23" spans="1:22" ht="17.25" customHeight="1" outlineLevel="1" x14ac:dyDescent="0.2">
      <c r="A23" s="42"/>
      <c r="B23" s="46" t="s">
        <v>66</v>
      </c>
      <c r="C23" s="218" t="s">
        <v>70</v>
      </c>
      <c r="D23" s="219"/>
      <c r="E23" s="219"/>
      <c r="F23" s="219"/>
      <c r="G23" s="219"/>
      <c r="H23" s="219"/>
      <c r="I23" s="244"/>
      <c r="J23" s="52" t="s">
        <v>14</v>
      </c>
      <c r="K23" s="52"/>
      <c r="L23" s="54"/>
      <c r="M23" s="54"/>
      <c r="N23" s="149"/>
      <c r="O23" s="150"/>
      <c r="P23" s="220"/>
      <c r="Q23" s="235"/>
      <c r="R23" s="222"/>
      <c r="S23" s="223"/>
      <c r="T23" s="223"/>
      <c r="U23" s="223"/>
      <c r="V23" s="224"/>
    </row>
    <row r="24" spans="1:22" ht="17.25" customHeight="1" outlineLevel="1" thickBot="1" x14ac:dyDescent="0.25">
      <c r="A24" s="42"/>
      <c r="B24" s="46" t="s">
        <v>69</v>
      </c>
      <c r="C24" s="218" t="s">
        <v>71</v>
      </c>
      <c r="D24" s="219"/>
      <c r="E24" s="219"/>
      <c r="F24" s="219"/>
      <c r="G24" s="219"/>
      <c r="H24" s="219"/>
      <c r="I24" s="244"/>
      <c r="J24" s="52" t="s">
        <v>14</v>
      </c>
      <c r="K24" s="52"/>
      <c r="L24" s="54"/>
      <c r="M24" s="54"/>
      <c r="N24" s="149"/>
      <c r="O24" s="150"/>
      <c r="P24" s="94"/>
      <c r="Q24" s="95"/>
      <c r="R24" s="154"/>
      <c r="S24" s="155"/>
      <c r="T24" s="155"/>
      <c r="U24" s="155"/>
      <c r="V24" s="156"/>
    </row>
    <row r="25" spans="1:22" s="110" customFormat="1" ht="39.950000000000003" customHeight="1" thickBot="1" x14ac:dyDescent="0.25">
      <c r="A25" s="108"/>
      <c r="B25" s="109" t="s">
        <v>72</v>
      </c>
      <c r="C25" s="267" t="s">
        <v>73</v>
      </c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8"/>
      <c r="P25" s="268"/>
      <c r="Q25" s="268"/>
      <c r="R25" s="268"/>
      <c r="S25" s="268"/>
      <c r="T25" s="268"/>
      <c r="U25" s="268"/>
      <c r="V25" s="269"/>
    </row>
    <row r="26" spans="1:22" s="41" customFormat="1" ht="17.25" customHeight="1" thickBot="1" x14ac:dyDescent="0.25">
      <c r="A26" s="40"/>
      <c r="B26" s="134"/>
      <c r="C26" s="245" t="s">
        <v>36</v>
      </c>
      <c r="D26" s="246"/>
      <c r="E26" s="246"/>
      <c r="F26" s="246"/>
      <c r="G26" s="246"/>
      <c r="H26" s="246"/>
      <c r="I26" s="246"/>
      <c r="J26" s="246"/>
      <c r="K26" s="246"/>
      <c r="L26" s="246"/>
      <c r="M26" s="246"/>
      <c r="N26" s="246"/>
      <c r="O26" s="246"/>
      <c r="P26" s="246"/>
      <c r="Q26" s="246"/>
      <c r="R26" s="246"/>
      <c r="S26" s="246"/>
      <c r="T26" s="246"/>
      <c r="U26" s="246"/>
      <c r="V26" s="247"/>
    </row>
    <row r="27" spans="1:22" ht="17.25" customHeight="1" outlineLevel="1" x14ac:dyDescent="0.2">
      <c r="A27" s="42"/>
      <c r="B27" s="46" t="s">
        <v>74</v>
      </c>
      <c r="C27" s="218" t="s">
        <v>75</v>
      </c>
      <c r="D27" s="219"/>
      <c r="E27" s="219"/>
      <c r="F27" s="219"/>
      <c r="G27" s="219"/>
      <c r="H27" s="219"/>
      <c r="I27" s="219"/>
      <c r="J27" s="52" t="s">
        <v>14</v>
      </c>
      <c r="K27" s="53"/>
      <c r="L27" s="54"/>
      <c r="M27" s="54"/>
      <c r="N27" s="229"/>
      <c r="O27" s="230"/>
      <c r="P27" s="220"/>
      <c r="Q27" s="221"/>
      <c r="R27" s="222"/>
      <c r="S27" s="223"/>
      <c r="T27" s="223"/>
      <c r="U27" s="223"/>
      <c r="V27" s="224"/>
    </row>
    <row r="28" spans="1:22" ht="17.25" customHeight="1" outlineLevel="1" x14ac:dyDescent="0.2">
      <c r="A28" s="42"/>
      <c r="B28" s="46" t="s">
        <v>76</v>
      </c>
      <c r="C28" s="218" t="s">
        <v>77</v>
      </c>
      <c r="D28" s="219"/>
      <c r="E28" s="219"/>
      <c r="F28" s="219"/>
      <c r="G28" s="219"/>
      <c r="H28" s="219"/>
      <c r="I28" s="219"/>
      <c r="J28" s="52" t="s">
        <v>14</v>
      </c>
      <c r="K28" s="53"/>
      <c r="L28" s="54"/>
      <c r="M28" s="54"/>
      <c r="N28" s="229"/>
      <c r="O28" s="230"/>
      <c r="P28" s="220"/>
      <c r="Q28" s="221"/>
      <c r="R28" s="222"/>
      <c r="S28" s="223"/>
      <c r="T28" s="223"/>
      <c r="U28" s="223"/>
      <c r="V28" s="224"/>
    </row>
    <row r="29" spans="1:22" ht="17.25" customHeight="1" outlineLevel="1" x14ac:dyDescent="0.2">
      <c r="A29" s="42"/>
      <c r="B29" s="46" t="s">
        <v>78</v>
      </c>
      <c r="C29" s="218" t="s">
        <v>79</v>
      </c>
      <c r="D29" s="219"/>
      <c r="E29" s="219"/>
      <c r="F29" s="219"/>
      <c r="G29" s="219"/>
      <c r="H29" s="219"/>
      <c r="I29" s="244"/>
      <c r="J29" s="52" t="s">
        <v>14</v>
      </c>
      <c r="K29" s="53"/>
      <c r="L29" s="54"/>
      <c r="M29" s="54"/>
      <c r="N29" s="149"/>
      <c r="O29" s="150"/>
      <c r="P29" s="220"/>
      <c r="Q29" s="221"/>
      <c r="R29" s="222"/>
      <c r="S29" s="223"/>
      <c r="T29" s="223"/>
      <c r="U29" s="223"/>
      <c r="V29" s="224"/>
    </row>
    <row r="30" spans="1:22" ht="17.25" customHeight="1" outlineLevel="1" x14ac:dyDescent="0.2">
      <c r="A30" s="42"/>
      <c r="B30" s="46" t="s">
        <v>80</v>
      </c>
      <c r="C30" s="218" t="s">
        <v>81</v>
      </c>
      <c r="D30" s="219"/>
      <c r="E30" s="219"/>
      <c r="F30" s="219"/>
      <c r="G30" s="219"/>
      <c r="H30" s="219"/>
      <c r="I30" s="219"/>
      <c r="J30" s="52" t="s">
        <v>14</v>
      </c>
      <c r="K30" s="53"/>
      <c r="L30" s="54"/>
      <c r="M30" s="54"/>
      <c r="N30" s="149"/>
      <c r="O30" s="150"/>
      <c r="P30" s="220"/>
      <c r="Q30" s="221"/>
      <c r="R30" s="281" t="s">
        <v>43</v>
      </c>
      <c r="S30" s="282"/>
      <c r="T30" s="282"/>
      <c r="U30" s="282"/>
      <c r="V30" s="283"/>
    </row>
    <row r="31" spans="1:22" ht="17.25" customHeight="1" outlineLevel="1" x14ac:dyDescent="0.2">
      <c r="A31" s="42"/>
      <c r="B31" s="46" t="s">
        <v>82</v>
      </c>
      <c r="C31" s="218" t="s">
        <v>83</v>
      </c>
      <c r="D31" s="219"/>
      <c r="E31" s="219"/>
      <c r="F31" s="219"/>
      <c r="G31" s="219"/>
      <c r="H31" s="219"/>
      <c r="I31" s="219"/>
      <c r="J31" s="52" t="s">
        <v>14</v>
      </c>
      <c r="K31" s="53"/>
      <c r="L31" s="54"/>
      <c r="M31" s="54"/>
      <c r="N31" s="229"/>
      <c r="O31" s="230"/>
      <c r="P31" s="220"/>
      <c r="Q31" s="221"/>
      <c r="R31" s="281" t="s">
        <v>46</v>
      </c>
      <c r="S31" s="282"/>
      <c r="T31" s="282"/>
      <c r="U31" s="282"/>
      <c r="V31" s="283"/>
    </row>
    <row r="32" spans="1:22" ht="17.25" customHeight="1" outlineLevel="1" x14ac:dyDescent="0.2">
      <c r="A32" s="42"/>
      <c r="B32" s="46" t="s">
        <v>84</v>
      </c>
      <c r="C32" s="218" t="s">
        <v>86</v>
      </c>
      <c r="D32" s="219"/>
      <c r="E32" s="219"/>
      <c r="F32" s="219"/>
      <c r="G32" s="219"/>
      <c r="H32" s="219"/>
      <c r="I32" s="219"/>
      <c r="J32" s="52" t="s">
        <v>14</v>
      </c>
      <c r="K32" s="53"/>
      <c r="L32" s="54"/>
      <c r="M32" s="54"/>
      <c r="N32" s="149"/>
      <c r="O32" s="150"/>
      <c r="P32" s="151"/>
      <c r="Q32" s="153"/>
      <c r="R32" s="271" t="s">
        <v>51</v>
      </c>
      <c r="S32" s="272"/>
      <c r="T32" s="272"/>
      <c r="U32" s="272"/>
      <c r="V32" s="273"/>
    </row>
    <row r="33" spans="1:22" ht="17.25" customHeight="1" outlineLevel="1" thickBot="1" x14ac:dyDescent="0.25">
      <c r="A33" s="42"/>
      <c r="B33" s="46" t="s">
        <v>85</v>
      </c>
      <c r="C33" s="218" t="s">
        <v>88</v>
      </c>
      <c r="D33" s="219"/>
      <c r="E33" s="219"/>
      <c r="F33" s="219"/>
      <c r="G33" s="219"/>
      <c r="H33" s="219"/>
      <c r="I33" s="219"/>
      <c r="J33" s="52" t="s">
        <v>14</v>
      </c>
      <c r="K33" s="53"/>
      <c r="L33" s="54"/>
      <c r="M33" s="54"/>
      <c r="N33" s="149"/>
      <c r="O33" s="150"/>
      <c r="P33" s="151"/>
      <c r="Q33" s="153"/>
      <c r="R33" s="271" t="s">
        <v>89</v>
      </c>
      <c r="S33" s="272"/>
      <c r="T33" s="272"/>
      <c r="U33" s="272"/>
      <c r="V33" s="273"/>
    </row>
    <row r="34" spans="1:22" ht="17.25" customHeight="1" thickBot="1" x14ac:dyDescent="0.25">
      <c r="A34" s="56"/>
      <c r="B34" s="134"/>
      <c r="C34" s="245" t="s">
        <v>64</v>
      </c>
      <c r="D34" s="246"/>
      <c r="E34" s="246"/>
      <c r="F34" s="246"/>
      <c r="G34" s="246"/>
      <c r="H34" s="246"/>
      <c r="I34" s="246"/>
      <c r="J34" s="246"/>
      <c r="K34" s="246"/>
      <c r="L34" s="246"/>
      <c r="M34" s="246"/>
      <c r="N34" s="246"/>
      <c r="O34" s="246"/>
      <c r="P34" s="246"/>
      <c r="Q34" s="246"/>
      <c r="R34" s="246"/>
      <c r="S34" s="246"/>
      <c r="T34" s="246"/>
      <c r="U34" s="246"/>
      <c r="V34" s="247"/>
    </row>
    <row r="35" spans="1:22" ht="17.25" customHeight="1" outlineLevel="1" thickBot="1" x14ac:dyDescent="0.25">
      <c r="A35" s="56"/>
      <c r="B35" s="46" t="s">
        <v>87</v>
      </c>
      <c r="C35" s="218" t="s">
        <v>90</v>
      </c>
      <c r="D35" s="219"/>
      <c r="E35" s="219"/>
      <c r="F35" s="219"/>
      <c r="G35" s="219"/>
      <c r="H35" s="219"/>
      <c r="I35" s="219"/>
      <c r="J35" s="52" t="s">
        <v>14</v>
      </c>
      <c r="K35" s="60"/>
      <c r="L35" s="61"/>
      <c r="M35" s="149"/>
      <c r="N35" s="150"/>
      <c r="O35" s="151"/>
      <c r="P35" s="220"/>
      <c r="Q35" s="221"/>
      <c r="R35" s="276"/>
      <c r="S35" s="277"/>
      <c r="T35" s="277"/>
      <c r="U35" s="277"/>
      <c r="V35" s="278"/>
    </row>
    <row r="36" spans="1:22" s="110" customFormat="1" ht="39.950000000000003" customHeight="1" thickBot="1" x14ac:dyDescent="0.25">
      <c r="A36" s="108"/>
      <c r="B36" s="109" t="s">
        <v>91</v>
      </c>
      <c r="C36" s="267" t="s">
        <v>92</v>
      </c>
      <c r="D36" s="268"/>
      <c r="E36" s="268"/>
      <c r="F36" s="268"/>
      <c r="G36" s="268"/>
      <c r="H36" s="268"/>
      <c r="I36" s="268"/>
      <c r="J36" s="268"/>
      <c r="K36" s="268"/>
      <c r="L36" s="268"/>
      <c r="M36" s="268"/>
      <c r="N36" s="268"/>
      <c r="O36" s="268"/>
      <c r="P36" s="268"/>
      <c r="Q36" s="268"/>
      <c r="R36" s="268"/>
      <c r="S36" s="268"/>
      <c r="T36" s="268"/>
      <c r="U36" s="268"/>
      <c r="V36" s="269"/>
    </row>
    <row r="37" spans="1:22" s="41" customFormat="1" ht="17.25" customHeight="1" thickBot="1" x14ac:dyDescent="0.25">
      <c r="A37" s="40"/>
      <c r="B37" s="134"/>
      <c r="C37" s="245" t="s">
        <v>36</v>
      </c>
      <c r="D37" s="246"/>
      <c r="E37" s="246"/>
      <c r="F37" s="246"/>
      <c r="G37" s="246"/>
      <c r="H37" s="246"/>
      <c r="I37" s="246"/>
      <c r="J37" s="246"/>
      <c r="K37" s="246"/>
      <c r="L37" s="246"/>
      <c r="M37" s="246"/>
      <c r="N37" s="246"/>
      <c r="O37" s="246"/>
      <c r="P37" s="246"/>
      <c r="Q37" s="246"/>
      <c r="R37" s="246"/>
      <c r="S37" s="246"/>
      <c r="T37" s="246"/>
      <c r="U37" s="246"/>
      <c r="V37" s="247"/>
    </row>
    <row r="38" spans="1:22" ht="17.25" customHeight="1" outlineLevel="1" thickBot="1" x14ac:dyDescent="0.25">
      <c r="A38" s="55"/>
      <c r="B38" s="46" t="s">
        <v>93</v>
      </c>
      <c r="C38" s="279" t="s">
        <v>94</v>
      </c>
      <c r="D38" s="280"/>
      <c r="E38" s="280"/>
      <c r="F38" s="280"/>
      <c r="G38" s="280"/>
      <c r="H38" s="280"/>
      <c r="I38" s="280"/>
      <c r="J38" s="52" t="s">
        <v>14</v>
      </c>
      <c r="K38" s="53"/>
      <c r="L38" s="45"/>
      <c r="M38" s="45"/>
      <c r="N38" s="274"/>
      <c r="O38" s="275"/>
      <c r="P38" s="220"/>
      <c r="Q38" s="221"/>
      <c r="R38" s="222"/>
      <c r="S38" s="223"/>
      <c r="T38" s="223"/>
      <c r="U38" s="223"/>
      <c r="V38" s="224"/>
    </row>
    <row r="39" spans="1:22" ht="17.25" customHeight="1" outlineLevel="1" thickBot="1" x14ac:dyDescent="0.25">
      <c r="A39" s="55"/>
      <c r="B39" s="46" t="s">
        <v>95</v>
      </c>
      <c r="C39" s="225" t="s">
        <v>96</v>
      </c>
      <c r="D39" s="225"/>
      <c r="E39" s="225"/>
      <c r="F39" s="225"/>
      <c r="G39" s="225"/>
      <c r="H39" s="225"/>
      <c r="I39" s="225"/>
      <c r="J39" s="52" t="s">
        <v>14</v>
      </c>
      <c r="K39" s="53"/>
      <c r="L39" s="45"/>
      <c r="M39" s="45"/>
      <c r="N39" s="165"/>
      <c r="O39" s="166"/>
      <c r="P39" s="220"/>
      <c r="Q39" s="235"/>
      <c r="R39" s="222" t="s">
        <v>97</v>
      </c>
      <c r="S39" s="223"/>
      <c r="T39" s="223"/>
      <c r="U39" s="223"/>
      <c r="V39" s="224"/>
    </row>
    <row r="40" spans="1:22" ht="17.25" customHeight="1" outlineLevel="1" thickBot="1" x14ac:dyDescent="0.25">
      <c r="A40" s="55"/>
      <c r="B40" s="46" t="s">
        <v>98</v>
      </c>
      <c r="C40" s="218" t="s">
        <v>101</v>
      </c>
      <c r="D40" s="219"/>
      <c r="E40" s="219"/>
      <c r="F40" s="219"/>
      <c r="G40" s="219"/>
      <c r="H40" s="219"/>
      <c r="I40" s="219"/>
      <c r="J40" s="52" t="s">
        <v>14</v>
      </c>
      <c r="K40" s="53"/>
      <c r="L40" s="45"/>
      <c r="M40" s="45"/>
      <c r="N40" s="165"/>
      <c r="O40" s="166"/>
      <c r="P40" s="220"/>
      <c r="Q40" s="235"/>
      <c r="R40" s="284" t="s">
        <v>102</v>
      </c>
      <c r="S40" s="285"/>
      <c r="T40" s="285"/>
      <c r="U40" s="285"/>
      <c r="V40" s="286"/>
    </row>
    <row r="41" spans="1:22" ht="26.25" customHeight="1" outlineLevel="1" thickBot="1" x14ac:dyDescent="0.25">
      <c r="A41" s="55"/>
      <c r="B41" s="46" t="s">
        <v>99</v>
      </c>
      <c r="C41" s="218" t="s">
        <v>104</v>
      </c>
      <c r="D41" s="219"/>
      <c r="E41" s="219"/>
      <c r="F41" s="219"/>
      <c r="G41" s="219"/>
      <c r="H41" s="219"/>
      <c r="I41" s="219"/>
      <c r="J41" s="52" t="s">
        <v>14</v>
      </c>
      <c r="K41" s="53"/>
      <c r="L41" s="45"/>
      <c r="M41" s="45"/>
      <c r="N41" s="165"/>
      <c r="O41" s="166"/>
      <c r="P41" s="220"/>
      <c r="Q41" s="235"/>
      <c r="R41" s="251" t="s">
        <v>103</v>
      </c>
      <c r="S41" s="252"/>
      <c r="T41" s="252"/>
      <c r="U41" s="252"/>
      <c r="V41" s="306"/>
    </row>
    <row r="42" spans="1:22" ht="17.25" customHeight="1" thickBot="1" x14ac:dyDescent="0.25">
      <c r="A42" s="55"/>
      <c r="B42" s="134"/>
      <c r="C42" s="245" t="s">
        <v>53</v>
      </c>
      <c r="D42" s="246"/>
      <c r="E42" s="246"/>
      <c r="F42" s="246"/>
      <c r="G42" s="246"/>
      <c r="H42" s="246"/>
      <c r="I42" s="246"/>
      <c r="J42" s="246"/>
      <c r="K42" s="246"/>
      <c r="L42" s="246"/>
      <c r="M42" s="246"/>
      <c r="N42" s="246"/>
      <c r="O42" s="246"/>
      <c r="P42" s="246"/>
      <c r="Q42" s="246"/>
      <c r="R42" s="246"/>
      <c r="S42" s="246"/>
      <c r="T42" s="246"/>
      <c r="U42" s="246"/>
      <c r="V42" s="247"/>
    </row>
    <row r="43" spans="1:22" ht="17.25" customHeight="1" outlineLevel="1" thickBot="1" x14ac:dyDescent="0.25">
      <c r="A43" s="55"/>
      <c r="B43" s="46" t="s">
        <v>100</v>
      </c>
      <c r="C43" s="218" t="s">
        <v>105</v>
      </c>
      <c r="D43" s="219"/>
      <c r="E43" s="219"/>
      <c r="F43" s="219"/>
      <c r="G43" s="219"/>
      <c r="H43" s="219"/>
      <c r="I43" s="219"/>
      <c r="J43" s="52" t="s">
        <v>14</v>
      </c>
      <c r="K43" s="53"/>
      <c r="L43" s="45"/>
      <c r="M43" s="45"/>
      <c r="N43" s="165"/>
      <c r="O43" s="166"/>
      <c r="P43" s="220"/>
      <c r="Q43" s="235"/>
      <c r="R43" s="222"/>
      <c r="S43" s="223"/>
      <c r="T43" s="223"/>
      <c r="U43" s="223"/>
      <c r="V43" s="224"/>
    </row>
    <row r="44" spans="1:22" s="110" customFormat="1" ht="39.950000000000003" customHeight="1" thickBot="1" x14ac:dyDescent="0.25">
      <c r="A44" s="108"/>
      <c r="B44" s="109" t="s">
        <v>106</v>
      </c>
      <c r="C44" s="267" t="s">
        <v>107</v>
      </c>
      <c r="D44" s="268"/>
      <c r="E44" s="268"/>
      <c r="F44" s="268"/>
      <c r="G44" s="268"/>
      <c r="H44" s="268"/>
      <c r="I44" s="268"/>
      <c r="J44" s="268"/>
      <c r="K44" s="268"/>
      <c r="L44" s="268"/>
      <c r="M44" s="268"/>
      <c r="N44" s="268"/>
      <c r="O44" s="268"/>
      <c r="P44" s="268"/>
      <c r="Q44" s="268"/>
      <c r="R44" s="268"/>
      <c r="S44" s="268"/>
      <c r="T44" s="268"/>
      <c r="U44" s="268"/>
      <c r="V44" s="269"/>
    </row>
    <row r="45" spans="1:22" ht="17.25" customHeight="1" outlineLevel="1" x14ac:dyDescent="0.2">
      <c r="A45" s="62"/>
      <c r="B45" s="46" t="s">
        <v>108</v>
      </c>
      <c r="C45" s="231" t="s">
        <v>109</v>
      </c>
      <c r="D45" s="232"/>
      <c r="E45" s="232"/>
      <c r="F45" s="232"/>
      <c r="G45" s="232"/>
      <c r="H45" s="232"/>
      <c r="I45" s="232"/>
      <c r="J45" s="52" t="s">
        <v>14</v>
      </c>
      <c r="K45" s="53"/>
      <c r="L45" s="45"/>
      <c r="M45" s="45"/>
      <c r="N45" s="274"/>
      <c r="O45" s="275"/>
      <c r="P45" s="220"/>
      <c r="Q45" s="235"/>
      <c r="R45" s="222"/>
      <c r="S45" s="223"/>
      <c r="T45" s="223"/>
      <c r="U45" s="223"/>
      <c r="V45" s="224"/>
    </row>
    <row r="46" spans="1:22" ht="17.25" customHeight="1" outlineLevel="1" x14ac:dyDescent="0.2">
      <c r="A46" s="62"/>
      <c r="B46" s="46" t="s">
        <v>110</v>
      </c>
      <c r="C46" s="231" t="s">
        <v>111</v>
      </c>
      <c r="D46" s="232"/>
      <c r="E46" s="232"/>
      <c r="F46" s="232"/>
      <c r="G46" s="232"/>
      <c r="H46" s="232"/>
      <c r="I46" s="232"/>
      <c r="J46" s="52" t="s">
        <v>14</v>
      </c>
      <c r="K46" s="53"/>
      <c r="L46" s="49"/>
      <c r="M46" s="49"/>
      <c r="N46" s="50"/>
      <c r="O46" s="51"/>
      <c r="P46" s="151"/>
      <c r="Q46" s="152"/>
      <c r="R46" s="154"/>
      <c r="S46" s="155"/>
      <c r="T46" s="155"/>
      <c r="U46" s="155"/>
      <c r="V46" s="156"/>
    </row>
    <row r="47" spans="1:22" ht="63" customHeight="1" outlineLevel="1" x14ac:dyDescent="0.2">
      <c r="A47" s="62"/>
      <c r="B47" s="46" t="s">
        <v>112</v>
      </c>
      <c r="C47" s="231" t="s">
        <v>113</v>
      </c>
      <c r="D47" s="232"/>
      <c r="E47" s="232"/>
      <c r="F47" s="232"/>
      <c r="G47" s="232"/>
      <c r="H47" s="232"/>
      <c r="I47" s="232"/>
      <c r="J47" s="52" t="s">
        <v>14</v>
      </c>
      <c r="K47" s="52" t="s">
        <v>14</v>
      </c>
      <c r="L47" s="49"/>
      <c r="M47" s="49"/>
      <c r="N47" s="50"/>
      <c r="O47" s="51"/>
      <c r="P47" s="151"/>
      <c r="Q47" s="152"/>
      <c r="R47" s="233" t="s">
        <v>114</v>
      </c>
      <c r="S47" s="227"/>
      <c r="T47" s="227"/>
      <c r="U47" s="227"/>
      <c r="V47" s="228"/>
    </row>
    <row r="48" spans="1:22" ht="17.25" customHeight="1" outlineLevel="1" x14ac:dyDescent="0.2">
      <c r="A48" s="62"/>
      <c r="B48" s="46" t="s">
        <v>115</v>
      </c>
      <c r="C48" s="231" t="s">
        <v>117</v>
      </c>
      <c r="D48" s="232"/>
      <c r="E48" s="232"/>
      <c r="F48" s="232"/>
      <c r="G48" s="232"/>
      <c r="H48" s="232"/>
      <c r="I48" s="232"/>
      <c r="J48" s="52" t="s">
        <v>14</v>
      </c>
      <c r="K48" s="52"/>
      <c r="L48" s="54"/>
      <c r="M48" s="54"/>
      <c r="N48" s="149"/>
      <c r="O48" s="150"/>
      <c r="P48" s="151"/>
      <c r="Q48" s="152"/>
      <c r="R48" s="222"/>
      <c r="S48" s="223"/>
      <c r="T48" s="223"/>
      <c r="U48" s="223"/>
      <c r="V48" s="224"/>
    </row>
    <row r="49" spans="1:22" ht="26.25" customHeight="1" outlineLevel="1" x14ac:dyDescent="0.2">
      <c r="A49" s="62"/>
      <c r="B49" s="46" t="s">
        <v>116</v>
      </c>
      <c r="C49" s="218" t="s">
        <v>119</v>
      </c>
      <c r="D49" s="234"/>
      <c r="E49" s="234"/>
      <c r="F49" s="234"/>
      <c r="G49" s="234"/>
      <c r="H49" s="234"/>
      <c r="I49" s="234"/>
      <c r="J49" s="52"/>
      <c r="K49" s="52" t="s">
        <v>14</v>
      </c>
      <c r="L49" s="54"/>
      <c r="M49" s="54"/>
      <c r="N49" s="229"/>
      <c r="O49" s="230"/>
      <c r="P49" s="220"/>
      <c r="Q49" s="235"/>
      <c r="R49" s="226" t="s">
        <v>167</v>
      </c>
      <c r="S49" s="227"/>
      <c r="T49" s="227"/>
      <c r="U49" s="227"/>
      <c r="V49" s="228"/>
    </row>
    <row r="50" spans="1:22" ht="60.75" customHeight="1" outlineLevel="1" thickBot="1" x14ac:dyDescent="0.25">
      <c r="A50" s="62"/>
      <c r="B50" s="46" t="s">
        <v>118</v>
      </c>
      <c r="C50" s="231" t="s">
        <v>120</v>
      </c>
      <c r="D50" s="232"/>
      <c r="E50" s="232"/>
      <c r="F50" s="232"/>
      <c r="G50" s="232"/>
      <c r="H50" s="232"/>
      <c r="I50" s="270"/>
      <c r="J50" s="52"/>
      <c r="K50" s="52" t="s">
        <v>14</v>
      </c>
      <c r="L50" s="54"/>
      <c r="M50" s="54"/>
      <c r="N50" s="229"/>
      <c r="O50" s="230"/>
      <c r="P50" s="220"/>
      <c r="Q50" s="235"/>
      <c r="R50" s="260" t="s">
        <v>168</v>
      </c>
      <c r="S50" s="261"/>
      <c r="T50" s="261"/>
      <c r="U50" s="261"/>
      <c r="V50" s="262"/>
    </row>
    <row r="51" spans="1:22" s="110" customFormat="1" ht="39.950000000000003" customHeight="1" thickBot="1" x14ac:dyDescent="0.25">
      <c r="A51" s="111"/>
      <c r="B51" s="109" t="s">
        <v>121</v>
      </c>
      <c r="C51" s="267" t="s">
        <v>122</v>
      </c>
      <c r="D51" s="268"/>
      <c r="E51" s="268"/>
      <c r="F51" s="268"/>
      <c r="G51" s="268"/>
      <c r="H51" s="268"/>
      <c r="I51" s="268"/>
      <c r="J51" s="268"/>
      <c r="K51" s="268"/>
      <c r="L51" s="268"/>
      <c r="M51" s="268"/>
      <c r="N51" s="268"/>
      <c r="O51" s="268"/>
      <c r="P51" s="268"/>
      <c r="Q51" s="268"/>
      <c r="R51" s="268"/>
      <c r="S51" s="268"/>
      <c r="T51" s="268"/>
      <c r="U51" s="268"/>
      <c r="V51" s="269"/>
    </row>
    <row r="52" spans="1:22" s="65" customFormat="1" ht="56.25" customHeight="1" outlineLevel="1" x14ac:dyDescent="0.2">
      <c r="A52" s="63"/>
      <c r="B52" s="57" t="s">
        <v>123</v>
      </c>
      <c r="C52" s="251" t="s">
        <v>124</v>
      </c>
      <c r="D52" s="263"/>
      <c r="E52" s="263"/>
      <c r="F52" s="263"/>
      <c r="G52" s="263"/>
      <c r="H52" s="263"/>
      <c r="I52" s="264"/>
      <c r="J52" s="58"/>
      <c r="K52" s="58" t="s">
        <v>14</v>
      </c>
      <c r="L52" s="64"/>
      <c r="M52" s="64"/>
      <c r="N52" s="265"/>
      <c r="O52" s="266"/>
      <c r="P52" s="256"/>
      <c r="Q52" s="253"/>
      <c r="R52" s="248"/>
      <c r="S52" s="249"/>
      <c r="T52" s="249"/>
      <c r="U52" s="249"/>
      <c r="V52" s="250"/>
    </row>
    <row r="53" spans="1:22" s="65" customFormat="1" ht="66.75" customHeight="1" outlineLevel="1" x14ac:dyDescent="0.2">
      <c r="A53" s="63"/>
      <c r="B53" s="57" t="s">
        <v>125</v>
      </c>
      <c r="C53" s="251" t="s">
        <v>126</v>
      </c>
      <c r="D53" s="252"/>
      <c r="E53" s="252"/>
      <c r="F53" s="252"/>
      <c r="G53" s="252"/>
      <c r="H53" s="252"/>
      <c r="I53" s="252"/>
      <c r="J53" s="58"/>
      <c r="K53" s="58" t="s">
        <v>14</v>
      </c>
      <c r="L53" s="59"/>
      <c r="M53" s="59"/>
      <c r="N53" s="257"/>
      <c r="O53" s="258"/>
      <c r="P53" s="256"/>
      <c r="Q53" s="253"/>
      <c r="R53" s="248"/>
      <c r="S53" s="249"/>
      <c r="T53" s="249"/>
      <c r="U53" s="249"/>
      <c r="V53" s="250"/>
    </row>
    <row r="54" spans="1:22" s="65" customFormat="1" ht="16.5" customHeight="1" outlineLevel="1" x14ac:dyDescent="0.2">
      <c r="A54" s="63"/>
      <c r="B54" s="57" t="s">
        <v>127</v>
      </c>
      <c r="C54" s="259" t="s">
        <v>169</v>
      </c>
      <c r="D54" s="252"/>
      <c r="E54" s="252"/>
      <c r="F54" s="252"/>
      <c r="G54" s="252"/>
      <c r="H54" s="252"/>
      <c r="I54" s="252"/>
      <c r="J54" s="58"/>
      <c r="K54" s="58" t="s">
        <v>14</v>
      </c>
      <c r="L54" s="59"/>
      <c r="M54" s="59"/>
      <c r="N54" s="257"/>
      <c r="O54" s="258"/>
      <c r="P54" s="256"/>
      <c r="Q54" s="253"/>
      <c r="R54" s="248"/>
      <c r="S54" s="249"/>
      <c r="T54" s="249"/>
      <c r="U54" s="249"/>
      <c r="V54" s="250"/>
    </row>
    <row r="55" spans="1:22" s="65" customFormat="1" ht="15.75" customHeight="1" outlineLevel="1" x14ac:dyDescent="0.2">
      <c r="A55" s="66"/>
      <c r="B55" s="67" t="s">
        <v>128</v>
      </c>
      <c r="C55" s="251" t="s">
        <v>129</v>
      </c>
      <c r="D55" s="252"/>
      <c r="E55" s="252"/>
      <c r="F55" s="252"/>
      <c r="G55" s="252"/>
      <c r="H55" s="252"/>
      <c r="I55" s="252"/>
      <c r="J55" s="58" t="s">
        <v>14</v>
      </c>
      <c r="K55" s="58" t="s">
        <v>14</v>
      </c>
      <c r="L55" s="59"/>
      <c r="M55" s="157"/>
      <c r="N55" s="158"/>
      <c r="O55" s="159"/>
      <c r="P55" s="253"/>
      <c r="Q55" s="254"/>
      <c r="R55" s="254"/>
      <c r="S55" s="254"/>
      <c r="T55" s="254"/>
      <c r="U55" s="254"/>
      <c r="V55" s="255"/>
    </row>
    <row r="56" spans="1:22" s="65" customFormat="1" ht="15" customHeight="1" outlineLevel="1" x14ac:dyDescent="0.2">
      <c r="A56" s="63"/>
      <c r="B56" s="57" t="s">
        <v>130</v>
      </c>
      <c r="C56" s="251" t="s">
        <v>131</v>
      </c>
      <c r="D56" s="252"/>
      <c r="E56" s="252"/>
      <c r="F56" s="252"/>
      <c r="G56" s="252"/>
      <c r="H56" s="252"/>
      <c r="I56" s="252"/>
      <c r="J56" s="58" t="s">
        <v>14</v>
      </c>
      <c r="K56" s="58" t="s">
        <v>14</v>
      </c>
      <c r="L56" s="59"/>
      <c r="M56" s="59"/>
      <c r="N56" s="257"/>
      <c r="O56" s="258"/>
      <c r="P56" s="256"/>
      <c r="Q56" s="253"/>
      <c r="R56" s="248"/>
      <c r="S56" s="249"/>
      <c r="T56" s="249"/>
      <c r="U56" s="249"/>
      <c r="V56" s="250"/>
    </row>
    <row r="57" spans="1:22" s="65" customFormat="1" ht="15" customHeight="1" outlineLevel="1" x14ac:dyDescent="0.2">
      <c r="A57" s="63"/>
      <c r="B57" s="57" t="s">
        <v>132</v>
      </c>
      <c r="C57" s="251" t="s">
        <v>133</v>
      </c>
      <c r="D57" s="252"/>
      <c r="E57" s="252"/>
      <c r="F57" s="252"/>
      <c r="G57" s="252"/>
      <c r="H57" s="252"/>
      <c r="I57" s="252"/>
      <c r="J57" s="58"/>
      <c r="K57" s="58" t="s">
        <v>14</v>
      </c>
      <c r="L57" s="59"/>
      <c r="M57" s="59"/>
      <c r="N57" s="257"/>
      <c r="O57" s="258"/>
      <c r="P57" s="256"/>
      <c r="Q57" s="253"/>
      <c r="R57" s="248"/>
      <c r="S57" s="249"/>
      <c r="T57" s="249"/>
      <c r="U57" s="249"/>
      <c r="V57" s="250"/>
    </row>
    <row r="58" spans="1:22" s="65" customFormat="1" ht="15" customHeight="1" outlineLevel="1" x14ac:dyDescent="0.2">
      <c r="A58" s="63"/>
      <c r="B58" s="57" t="s">
        <v>134</v>
      </c>
      <c r="C58" s="251" t="s">
        <v>135</v>
      </c>
      <c r="D58" s="252"/>
      <c r="E58" s="252"/>
      <c r="F58" s="252"/>
      <c r="G58" s="252"/>
      <c r="H58" s="252"/>
      <c r="I58" s="252"/>
      <c r="J58" s="58"/>
      <c r="K58" s="58" t="s">
        <v>14</v>
      </c>
      <c r="L58" s="59"/>
      <c r="M58" s="59"/>
      <c r="N58" s="157"/>
      <c r="O58" s="158"/>
      <c r="P58" s="159"/>
      <c r="Q58" s="160"/>
      <c r="R58" s="161"/>
      <c r="S58" s="162"/>
      <c r="T58" s="162"/>
      <c r="U58" s="162"/>
      <c r="V58" s="163"/>
    </row>
    <row r="59" spans="1:22" s="65" customFormat="1" ht="28.5" customHeight="1" outlineLevel="1" x14ac:dyDescent="0.2">
      <c r="A59" s="63"/>
      <c r="B59" s="57" t="s">
        <v>136</v>
      </c>
      <c r="C59" s="251" t="s">
        <v>137</v>
      </c>
      <c r="D59" s="252"/>
      <c r="E59" s="252"/>
      <c r="F59" s="252"/>
      <c r="G59" s="252"/>
      <c r="H59" s="252"/>
      <c r="I59" s="252"/>
      <c r="J59" s="58"/>
      <c r="K59" s="58" t="s">
        <v>14</v>
      </c>
      <c r="L59" s="59"/>
      <c r="M59" s="59"/>
      <c r="N59" s="157"/>
      <c r="O59" s="158"/>
      <c r="P59" s="159"/>
      <c r="Q59" s="160"/>
      <c r="R59" s="161"/>
      <c r="S59" s="162"/>
      <c r="T59" s="162"/>
      <c r="U59" s="162"/>
      <c r="V59" s="163"/>
    </row>
    <row r="60" spans="1:22" s="65" customFormat="1" ht="15" customHeight="1" outlineLevel="1" x14ac:dyDescent="0.2">
      <c r="A60" s="63"/>
      <c r="B60" s="57" t="s">
        <v>138</v>
      </c>
      <c r="C60" s="218" t="s">
        <v>139</v>
      </c>
      <c r="D60" s="219"/>
      <c r="E60" s="219"/>
      <c r="F60" s="219"/>
      <c r="G60" s="219"/>
      <c r="H60" s="219"/>
      <c r="I60" s="219"/>
      <c r="J60" s="58"/>
      <c r="K60" s="58" t="s">
        <v>14</v>
      </c>
      <c r="L60" s="59"/>
      <c r="M60" s="59"/>
      <c r="N60" s="257"/>
      <c r="O60" s="258"/>
      <c r="P60" s="256"/>
      <c r="Q60" s="253"/>
      <c r="R60" s="248"/>
      <c r="S60" s="249"/>
      <c r="T60" s="249"/>
      <c r="U60" s="249"/>
      <c r="V60" s="250"/>
    </row>
    <row r="61" spans="1:22" hidden="1" x14ac:dyDescent="0.2">
      <c r="B61" s="68"/>
      <c r="N61" s="6"/>
      <c r="O61" s="6"/>
      <c r="V61" s="71"/>
    </row>
    <row r="62" spans="1:22" hidden="1" x14ac:dyDescent="0.2">
      <c r="B62" s="72"/>
      <c r="N62" s="6"/>
      <c r="O62" s="6"/>
      <c r="V62" s="34"/>
    </row>
    <row r="63" spans="1:22" hidden="1" x14ac:dyDescent="0.2">
      <c r="A63" s="32"/>
      <c r="B63" s="72"/>
      <c r="C63" s="32"/>
      <c r="D63" s="32"/>
      <c r="E63" s="32"/>
      <c r="F63" s="32"/>
      <c r="G63" s="32"/>
      <c r="H63" s="32"/>
      <c r="I63" s="32"/>
      <c r="J63" s="73"/>
      <c r="K63" s="74"/>
      <c r="L63" s="32"/>
      <c r="M63" s="32"/>
      <c r="N63" s="75"/>
      <c r="O63" s="75"/>
      <c r="P63" s="32"/>
      <c r="Q63" s="32"/>
      <c r="R63" s="32"/>
      <c r="S63" s="32"/>
      <c r="T63" s="32"/>
      <c r="U63" s="32"/>
      <c r="V63" s="34"/>
    </row>
    <row r="64" spans="1:22" ht="15.75" hidden="1" x14ac:dyDescent="0.25">
      <c r="A64" s="76"/>
      <c r="B64" s="77"/>
      <c r="C64" s="78" t="s">
        <v>140</v>
      </c>
      <c r="D64" s="76"/>
      <c r="E64" s="76"/>
      <c r="F64" s="76"/>
      <c r="G64" s="76"/>
      <c r="H64" s="76"/>
      <c r="I64" s="76"/>
      <c r="K64" s="238"/>
      <c r="L64" s="238"/>
      <c r="M64" s="238"/>
      <c r="N64" s="238"/>
      <c r="O64" s="238"/>
      <c r="P64" s="76"/>
      <c r="Q64" s="76"/>
      <c r="R64" s="76"/>
      <c r="S64" s="76"/>
      <c r="T64" s="76"/>
      <c r="U64" s="76"/>
      <c r="V64" s="79"/>
    </row>
    <row r="65" spans="1:22" ht="15.75" hidden="1" x14ac:dyDescent="0.25">
      <c r="A65" s="76"/>
      <c r="B65" s="77"/>
      <c r="C65" s="78"/>
      <c r="D65" s="76"/>
      <c r="E65" s="76"/>
      <c r="F65" s="76"/>
      <c r="G65" s="76"/>
      <c r="H65" s="76"/>
      <c r="I65" s="76"/>
      <c r="J65" s="80"/>
      <c r="K65" s="81"/>
      <c r="L65" s="80"/>
      <c r="M65" s="80"/>
      <c r="N65" s="80"/>
      <c r="O65" s="76"/>
      <c r="P65" s="76"/>
      <c r="Q65" s="76"/>
      <c r="R65" s="76"/>
      <c r="S65" s="76"/>
      <c r="T65" s="76"/>
      <c r="U65" s="76"/>
      <c r="V65" s="79"/>
    </row>
    <row r="66" spans="1:22" ht="15" hidden="1" x14ac:dyDescent="0.2">
      <c r="A66" s="76"/>
      <c r="B66" s="77"/>
      <c r="C66" s="78" t="s">
        <v>1</v>
      </c>
      <c r="D66" s="76"/>
      <c r="E66" s="76"/>
      <c r="F66" s="76"/>
      <c r="G66" s="76"/>
      <c r="H66" s="76"/>
      <c r="I66" s="76"/>
      <c r="K66" s="82" t="s">
        <v>141</v>
      </c>
      <c r="L66" s="76"/>
      <c r="M66" s="76"/>
      <c r="N66" s="32"/>
      <c r="O66" s="76"/>
      <c r="P66" s="76"/>
      <c r="Q66" s="76"/>
      <c r="R66" s="76"/>
      <c r="S66" s="76"/>
      <c r="T66" s="76"/>
      <c r="U66" s="76"/>
      <c r="V66" s="79"/>
    </row>
    <row r="67" spans="1:22" ht="15" hidden="1" x14ac:dyDescent="0.2">
      <c r="A67" s="76"/>
      <c r="B67" s="77"/>
      <c r="C67" s="83" t="s">
        <v>142</v>
      </c>
      <c r="D67" s="239"/>
      <c r="E67" s="240"/>
      <c r="F67" s="240"/>
      <c r="G67" s="240"/>
      <c r="H67" s="240"/>
      <c r="I67" s="84"/>
      <c r="K67" s="85" t="s">
        <v>142</v>
      </c>
      <c r="L67" s="239"/>
      <c r="M67" s="241"/>
      <c r="N67" s="241"/>
      <c r="O67" s="241"/>
      <c r="P67" s="241"/>
      <c r="Q67" s="241"/>
      <c r="R67" s="241"/>
      <c r="S67" s="241"/>
      <c r="T67" s="241"/>
      <c r="U67" s="241"/>
      <c r="V67" s="79"/>
    </row>
    <row r="68" spans="1:22" ht="15" hidden="1" x14ac:dyDescent="0.2">
      <c r="A68" s="76"/>
      <c r="B68" s="77"/>
      <c r="C68" s="76"/>
      <c r="D68" s="76"/>
      <c r="E68" s="164"/>
      <c r="F68" s="164"/>
      <c r="G68" s="164"/>
      <c r="H68" s="164"/>
      <c r="I68" s="164"/>
      <c r="J68" s="164" t="s">
        <v>143</v>
      </c>
      <c r="K68" s="86"/>
      <c r="L68" s="76"/>
      <c r="M68" s="76"/>
      <c r="N68" s="76"/>
      <c r="O68" s="76"/>
      <c r="P68" s="76"/>
      <c r="Q68" s="76"/>
      <c r="R68" s="76"/>
      <c r="S68" s="76"/>
      <c r="T68" s="76"/>
      <c r="U68" s="76" t="s">
        <v>143</v>
      </c>
      <c r="V68" s="79"/>
    </row>
    <row r="69" spans="1:22" ht="15" hidden="1" x14ac:dyDescent="0.2">
      <c r="A69" s="76"/>
      <c r="B69" s="77"/>
      <c r="C69" s="83" t="s">
        <v>144</v>
      </c>
      <c r="D69" s="239"/>
      <c r="E69" s="240" t="s">
        <v>143</v>
      </c>
      <c r="F69" s="240"/>
      <c r="G69" s="240"/>
      <c r="H69" s="240"/>
      <c r="I69" s="164"/>
      <c r="K69" s="85" t="s">
        <v>144</v>
      </c>
      <c r="L69" s="239" t="s">
        <v>143</v>
      </c>
      <c r="M69" s="241"/>
      <c r="N69" s="241"/>
      <c r="O69" s="241"/>
      <c r="P69" s="241"/>
      <c r="Q69" s="241"/>
      <c r="R69" s="241"/>
      <c r="S69" s="241"/>
      <c r="T69" s="241"/>
      <c r="U69" s="241"/>
      <c r="V69" s="79"/>
    </row>
    <row r="70" spans="1:22" ht="15" hidden="1" x14ac:dyDescent="0.2">
      <c r="A70" s="76"/>
      <c r="B70" s="77"/>
      <c r="C70" s="83"/>
      <c r="D70" s="76"/>
      <c r="E70" s="164"/>
      <c r="F70" s="164"/>
      <c r="G70" s="164"/>
      <c r="H70" s="164"/>
      <c r="I70" s="164"/>
      <c r="J70" s="164"/>
      <c r="K70" s="86"/>
      <c r="L70" s="76"/>
      <c r="M70" s="76"/>
      <c r="N70" s="83"/>
      <c r="O70" s="76"/>
      <c r="P70" s="164"/>
      <c r="Q70" s="164"/>
      <c r="R70" s="164"/>
      <c r="S70" s="164"/>
      <c r="T70" s="164"/>
      <c r="U70" s="164"/>
      <c r="V70" s="79"/>
    </row>
    <row r="71" spans="1:22" ht="15" hidden="1" x14ac:dyDescent="0.2">
      <c r="A71" s="76"/>
      <c r="B71" s="77"/>
      <c r="C71" s="87"/>
      <c r="D71" s="87"/>
      <c r="E71" s="87"/>
      <c r="F71" s="87"/>
      <c r="G71" s="87"/>
      <c r="H71" s="87"/>
      <c r="I71" s="76"/>
      <c r="K71" s="88"/>
      <c r="L71" s="87"/>
      <c r="M71" s="87"/>
      <c r="N71" s="87"/>
      <c r="O71" s="87"/>
      <c r="P71" s="87"/>
      <c r="Q71" s="87"/>
      <c r="R71" s="87"/>
      <c r="S71" s="89"/>
      <c r="T71" s="32"/>
      <c r="U71" s="32"/>
      <c r="V71" s="79"/>
    </row>
    <row r="72" spans="1:22" ht="18.75" hidden="1" thickBot="1" x14ac:dyDescent="0.25">
      <c r="A72" s="76"/>
      <c r="B72" s="90"/>
      <c r="C72" s="236" t="s">
        <v>145</v>
      </c>
      <c r="D72" s="236"/>
      <c r="E72" s="236"/>
      <c r="F72" s="236"/>
      <c r="G72" s="236"/>
      <c r="H72" s="236"/>
      <c r="I72" s="173"/>
      <c r="J72" s="91"/>
      <c r="K72" s="236" t="s">
        <v>146</v>
      </c>
      <c r="L72" s="236"/>
      <c r="M72" s="236"/>
      <c r="N72" s="236"/>
      <c r="O72" s="236"/>
      <c r="P72" s="236"/>
      <c r="Q72" s="236"/>
      <c r="R72" s="236"/>
      <c r="S72" s="237"/>
      <c r="T72" s="92"/>
      <c r="U72" s="92"/>
      <c r="V72" s="93"/>
    </row>
    <row r="73" spans="1:22" x14ac:dyDescent="0.2">
      <c r="N73" s="6"/>
      <c r="O73" s="6"/>
    </row>
    <row r="74" spans="1:22" x14ac:dyDescent="0.2">
      <c r="N74" s="6"/>
      <c r="O74" s="6"/>
    </row>
    <row r="75" spans="1:22" x14ac:dyDescent="0.2">
      <c r="N75" s="6"/>
      <c r="O75" s="6"/>
    </row>
    <row r="76" spans="1:22" x14ac:dyDescent="0.2">
      <c r="N76" s="6"/>
      <c r="O76" s="6"/>
    </row>
    <row r="77" spans="1:22" x14ac:dyDescent="0.2">
      <c r="N77" s="6"/>
      <c r="O77" s="6"/>
    </row>
    <row r="78" spans="1:22" x14ac:dyDescent="0.2">
      <c r="N78" s="6"/>
      <c r="O78" s="6"/>
    </row>
    <row r="79" spans="1:22" x14ac:dyDescent="0.2">
      <c r="N79" s="6"/>
      <c r="O79" s="6"/>
    </row>
    <row r="80" spans="1:22" x14ac:dyDescent="0.2">
      <c r="N80" s="6"/>
      <c r="O80" s="6"/>
    </row>
    <row r="81" spans="14:15" x14ac:dyDescent="0.2">
      <c r="N81" s="6"/>
      <c r="O81" s="6"/>
    </row>
    <row r="82" spans="14:15" x14ac:dyDescent="0.2">
      <c r="N82" s="6"/>
      <c r="O82" s="6"/>
    </row>
    <row r="83" spans="14:15" x14ac:dyDescent="0.2">
      <c r="N83" s="6"/>
      <c r="O83" s="6"/>
    </row>
    <row r="84" spans="14:15" x14ac:dyDescent="0.2">
      <c r="N84" s="6"/>
      <c r="O84" s="6"/>
    </row>
    <row r="85" spans="14:15" x14ac:dyDescent="0.2">
      <c r="N85" s="6"/>
      <c r="O85" s="6"/>
    </row>
    <row r="86" spans="14:15" x14ac:dyDescent="0.2">
      <c r="N86" s="6"/>
      <c r="O86" s="6"/>
    </row>
    <row r="87" spans="14:15" x14ac:dyDescent="0.2">
      <c r="N87" s="6"/>
      <c r="O87" s="6"/>
    </row>
    <row r="88" spans="14:15" x14ac:dyDescent="0.2">
      <c r="N88" s="6"/>
      <c r="O88" s="6"/>
    </row>
    <row r="89" spans="14:15" x14ac:dyDescent="0.2">
      <c r="N89" s="6"/>
      <c r="O89" s="6"/>
    </row>
    <row r="90" spans="14:15" x14ac:dyDescent="0.2">
      <c r="N90" s="6"/>
      <c r="O90" s="6"/>
    </row>
    <row r="91" spans="14:15" x14ac:dyDescent="0.2">
      <c r="N91" s="6"/>
      <c r="O91" s="6"/>
    </row>
    <row r="92" spans="14:15" x14ac:dyDescent="0.2">
      <c r="N92" s="6"/>
      <c r="O92" s="6"/>
    </row>
    <row r="93" spans="14:15" x14ac:dyDescent="0.2">
      <c r="N93" s="6"/>
      <c r="O93" s="6"/>
    </row>
    <row r="94" spans="14:15" x14ac:dyDescent="0.2">
      <c r="N94" s="6"/>
      <c r="O94" s="6"/>
    </row>
    <row r="95" spans="14:15" x14ac:dyDescent="0.2">
      <c r="N95" s="6"/>
      <c r="O95" s="6"/>
    </row>
    <row r="96" spans="14:15" x14ac:dyDescent="0.2">
      <c r="N96" s="6"/>
      <c r="O96" s="6"/>
    </row>
    <row r="97" spans="14:15" x14ac:dyDescent="0.2">
      <c r="N97" s="6"/>
      <c r="O97" s="6"/>
    </row>
    <row r="98" spans="14:15" x14ac:dyDescent="0.2">
      <c r="N98" s="6"/>
      <c r="O98" s="6"/>
    </row>
    <row r="99" spans="14:15" x14ac:dyDescent="0.2">
      <c r="N99" s="6"/>
      <c r="O99" s="6"/>
    </row>
    <row r="100" spans="14:15" x14ac:dyDescent="0.2">
      <c r="N100" s="6"/>
      <c r="O100" s="6"/>
    </row>
    <row r="101" spans="14:15" x14ac:dyDescent="0.2">
      <c r="N101" s="6"/>
      <c r="O101" s="6"/>
    </row>
    <row r="102" spans="14:15" x14ac:dyDescent="0.2">
      <c r="N102" s="6"/>
      <c r="O102" s="6"/>
    </row>
    <row r="103" spans="14:15" x14ac:dyDescent="0.2">
      <c r="N103" s="6"/>
      <c r="O103" s="6"/>
    </row>
    <row r="104" spans="14:15" x14ac:dyDescent="0.2">
      <c r="N104" s="6"/>
      <c r="O104" s="6"/>
    </row>
    <row r="105" spans="14:15" x14ac:dyDescent="0.2">
      <c r="N105" s="6"/>
      <c r="O105" s="6"/>
    </row>
    <row r="106" spans="14:15" x14ac:dyDescent="0.2">
      <c r="N106" s="6"/>
      <c r="O106" s="6"/>
    </row>
    <row r="107" spans="14:15" x14ac:dyDescent="0.2">
      <c r="N107" s="6"/>
      <c r="O107" s="6"/>
    </row>
    <row r="108" spans="14:15" x14ac:dyDescent="0.2">
      <c r="N108" s="6"/>
      <c r="O108" s="6"/>
    </row>
    <row r="109" spans="14:15" x14ac:dyDescent="0.2">
      <c r="N109" s="6"/>
      <c r="O109" s="6"/>
    </row>
    <row r="110" spans="14:15" x14ac:dyDescent="0.2">
      <c r="N110" s="6"/>
      <c r="O110" s="6"/>
    </row>
    <row r="111" spans="14:15" x14ac:dyDescent="0.2">
      <c r="N111" s="6"/>
      <c r="O111" s="6"/>
    </row>
    <row r="112" spans="14:15" x14ac:dyDescent="0.2">
      <c r="N112" s="6"/>
      <c r="O112" s="6"/>
    </row>
    <row r="113" spans="14:15" x14ac:dyDescent="0.2">
      <c r="N113" s="6"/>
      <c r="O113" s="6"/>
    </row>
    <row r="114" spans="14:15" x14ac:dyDescent="0.2">
      <c r="N114" s="6"/>
      <c r="O114" s="6"/>
    </row>
    <row r="115" spans="14:15" x14ac:dyDescent="0.2">
      <c r="N115" s="6"/>
      <c r="O115" s="6"/>
    </row>
    <row r="116" spans="14:15" x14ac:dyDescent="0.2">
      <c r="N116" s="6"/>
      <c r="O116" s="6"/>
    </row>
    <row r="117" spans="14:15" x14ac:dyDescent="0.2">
      <c r="N117" s="6"/>
      <c r="O117" s="6"/>
    </row>
    <row r="118" spans="14:15" x14ac:dyDescent="0.2">
      <c r="N118" s="6"/>
      <c r="O118" s="6"/>
    </row>
    <row r="119" spans="14:15" x14ac:dyDescent="0.2">
      <c r="N119" s="6"/>
      <c r="O119" s="6"/>
    </row>
    <row r="120" spans="14:15" x14ac:dyDescent="0.2">
      <c r="N120" s="6"/>
      <c r="O120" s="6"/>
    </row>
    <row r="121" spans="14:15" x14ac:dyDescent="0.2">
      <c r="N121" s="6"/>
      <c r="O121" s="6"/>
    </row>
    <row r="122" spans="14:15" x14ac:dyDescent="0.2">
      <c r="N122" s="6"/>
      <c r="O122" s="6"/>
    </row>
    <row r="123" spans="14:15" x14ac:dyDescent="0.2">
      <c r="N123" s="6"/>
      <c r="O123" s="6"/>
    </row>
    <row r="124" spans="14:15" x14ac:dyDescent="0.2">
      <c r="N124" s="6"/>
      <c r="O124" s="6"/>
    </row>
    <row r="125" spans="14:15" x14ac:dyDescent="0.2">
      <c r="N125" s="6"/>
      <c r="O125" s="6"/>
    </row>
    <row r="126" spans="14:15" x14ac:dyDescent="0.2">
      <c r="N126" s="6"/>
      <c r="O126" s="6"/>
    </row>
    <row r="127" spans="14:15" x14ac:dyDescent="0.2">
      <c r="N127" s="6"/>
      <c r="O127" s="6"/>
    </row>
    <row r="128" spans="14:15" x14ac:dyDescent="0.2">
      <c r="N128" s="6"/>
      <c r="O128" s="6"/>
    </row>
    <row r="129" spans="14:15" x14ac:dyDescent="0.2">
      <c r="N129" s="6"/>
      <c r="O129" s="6"/>
    </row>
    <row r="130" spans="14:15" x14ac:dyDescent="0.2">
      <c r="N130" s="6"/>
      <c r="O130" s="6"/>
    </row>
    <row r="131" spans="14:15" x14ac:dyDescent="0.2">
      <c r="N131" s="6"/>
      <c r="O131" s="6"/>
    </row>
    <row r="132" spans="14:15" x14ac:dyDescent="0.2">
      <c r="N132" s="6"/>
      <c r="O132" s="6"/>
    </row>
    <row r="133" spans="14:15" x14ac:dyDescent="0.2">
      <c r="N133" s="6"/>
      <c r="O133" s="6"/>
    </row>
    <row r="134" spans="14:15" x14ac:dyDescent="0.2">
      <c r="N134" s="6"/>
      <c r="O134" s="6"/>
    </row>
    <row r="135" spans="14:15" x14ac:dyDescent="0.2">
      <c r="N135" s="6"/>
      <c r="O135" s="6"/>
    </row>
    <row r="136" spans="14:15" x14ac:dyDescent="0.2">
      <c r="N136" s="6"/>
      <c r="O136" s="6"/>
    </row>
    <row r="137" spans="14:15" x14ac:dyDescent="0.2">
      <c r="N137" s="6"/>
      <c r="O137" s="6"/>
    </row>
    <row r="138" spans="14:15" x14ac:dyDescent="0.2">
      <c r="N138" s="6"/>
      <c r="O138" s="6"/>
    </row>
    <row r="139" spans="14:15" x14ac:dyDescent="0.2">
      <c r="N139" s="6"/>
      <c r="O139" s="6"/>
    </row>
    <row r="140" spans="14:15" x14ac:dyDescent="0.2">
      <c r="N140" s="6"/>
      <c r="O140" s="6"/>
    </row>
    <row r="141" spans="14:15" x14ac:dyDescent="0.2">
      <c r="N141" s="6"/>
      <c r="O141" s="6"/>
    </row>
    <row r="142" spans="14:15" x14ac:dyDescent="0.2">
      <c r="N142" s="6"/>
      <c r="O142" s="6"/>
    </row>
    <row r="143" spans="14:15" x14ac:dyDescent="0.2">
      <c r="N143" s="6"/>
      <c r="O143" s="6"/>
    </row>
    <row r="144" spans="14:15" x14ac:dyDescent="0.2">
      <c r="N144" s="6"/>
      <c r="O144" s="6"/>
    </row>
    <row r="145" spans="14:15" x14ac:dyDescent="0.2">
      <c r="N145" s="6"/>
      <c r="O145" s="6"/>
    </row>
    <row r="146" spans="14:15" x14ac:dyDescent="0.2">
      <c r="N146" s="6"/>
      <c r="O146" s="6"/>
    </row>
    <row r="147" spans="14:15" x14ac:dyDescent="0.2">
      <c r="N147" s="6"/>
      <c r="O147" s="6"/>
    </row>
    <row r="148" spans="14:15" x14ac:dyDescent="0.2">
      <c r="N148" s="6"/>
      <c r="O148" s="6"/>
    </row>
    <row r="149" spans="14:15" x14ac:dyDescent="0.2">
      <c r="N149" s="6"/>
      <c r="O149" s="6"/>
    </row>
    <row r="150" spans="14:15" x14ac:dyDescent="0.2">
      <c r="N150" s="6"/>
      <c r="O150" s="6"/>
    </row>
    <row r="151" spans="14:15" x14ac:dyDescent="0.2">
      <c r="N151" s="6"/>
      <c r="O151" s="6"/>
    </row>
    <row r="152" spans="14:15" x14ac:dyDescent="0.2">
      <c r="N152" s="6"/>
      <c r="O152" s="6"/>
    </row>
    <row r="153" spans="14:15" x14ac:dyDescent="0.2">
      <c r="N153" s="6"/>
      <c r="O153" s="6"/>
    </row>
    <row r="154" spans="14:15" x14ac:dyDescent="0.2">
      <c r="N154" s="6"/>
      <c r="O154" s="6"/>
    </row>
    <row r="155" spans="14:15" x14ac:dyDescent="0.2">
      <c r="N155" s="6"/>
      <c r="O155" s="6"/>
    </row>
    <row r="156" spans="14:15" x14ac:dyDescent="0.2">
      <c r="N156" s="6"/>
      <c r="O156" s="6"/>
    </row>
    <row r="157" spans="14:15" x14ac:dyDescent="0.2">
      <c r="N157" s="6"/>
      <c r="O157" s="6"/>
    </row>
    <row r="158" spans="14:15" x14ac:dyDescent="0.2">
      <c r="N158" s="6"/>
      <c r="O158" s="6"/>
    </row>
    <row r="159" spans="14:15" x14ac:dyDescent="0.2">
      <c r="N159" s="6"/>
      <c r="O159" s="6"/>
    </row>
    <row r="160" spans="14:15" x14ac:dyDescent="0.2">
      <c r="N160" s="6"/>
      <c r="O160" s="6"/>
    </row>
    <row r="161" spans="14:15" x14ac:dyDescent="0.2">
      <c r="N161" s="6"/>
      <c r="O161" s="6"/>
    </row>
    <row r="162" spans="14:15" x14ac:dyDescent="0.2">
      <c r="N162" s="6"/>
      <c r="O162" s="6"/>
    </row>
    <row r="163" spans="14:15" x14ac:dyDescent="0.2">
      <c r="N163" s="6"/>
      <c r="O163" s="6"/>
    </row>
    <row r="164" spans="14:15" x14ac:dyDescent="0.2">
      <c r="N164" s="6"/>
      <c r="O164" s="6"/>
    </row>
    <row r="165" spans="14:15" x14ac:dyDescent="0.2">
      <c r="N165" s="6"/>
      <c r="O165" s="6"/>
    </row>
    <row r="166" spans="14:15" x14ac:dyDescent="0.2">
      <c r="N166" s="6"/>
      <c r="O166" s="6"/>
    </row>
    <row r="167" spans="14:15" x14ac:dyDescent="0.2">
      <c r="N167" s="6"/>
      <c r="O167" s="6"/>
    </row>
    <row r="168" spans="14:15" x14ac:dyDescent="0.2">
      <c r="N168" s="6"/>
      <c r="O168" s="6"/>
    </row>
    <row r="169" spans="14:15" x14ac:dyDescent="0.2">
      <c r="N169" s="6"/>
      <c r="O169" s="6"/>
    </row>
    <row r="170" spans="14:15" x14ac:dyDescent="0.2">
      <c r="N170" s="6"/>
      <c r="O170" s="6"/>
    </row>
    <row r="171" spans="14:15" x14ac:dyDescent="0.2">
      <c r="N171" s="6"/>
      <c r="O171" s="6"/>
    </row>
    <row r="172" spans="14:15" x14ac:dyDescent="0.2">
      <c r="N172" s="6"/>
      <c r="O172" s="6"/>
    </row>
    <row r="173" spans="14:15" x14ac:dyDescent="0.2">
      <c r="N173" s="6"/>
      <c r="O173" s="6"/>
    </row>
    <row r="174" spans="14:15" x14ac:dyDescent="0.2">
      <c r="N174" s="6"/>
      <c r="O174" s="6"/>
    </row>
    <row r="175" spans="14:15" x14ac:dyDescent="0.2">
      <c r="N175" s="6"/>
      <c r="O175" s="6"/>
    </row>
    <row r="176" spans="14:15" x14ac:dyDescent="0.2">
      <c r="N176" s="6"/>
      <c r="O176" s="6"/>
    </row>
    <row r="177" spans="14:15" x14ac:dyDescent="0.2">
      <c r="N177" s="6"/>
      <c r="O177" s="6"/>
    </row>
    <row r="178" spans="14:15" x14ac:dyDescent="0.2">
      <c r="N178" s="6"/>
      <c r="O178" s="6"/>
    </row>
    <row r="179" spans="14:15" x14ac:dyDescent="0.2">
      <c r="N179" s="6"/>
      <c r="O179" s="6"/>
    </row>
    <row r="180" spans="14:15" x14ac:dyDescent="0.2">
      <c r="N180" s="6"/>
      <c r="O180" s="6"/>
    </row>
    <row r="181" spans="14:15" x14ac:dyDescent="0.2">
      <c r="N181" s="6"/>
      <c r="O181" s="6"/>
    </row>
    <row r="182" spans="14:15" x14ac:dyDescent="0.2">
      <c r="N182" s="6"/>
      <c r="O182" s="6"/>
    </row>
    <row r="183" spans="14:15" x14ac:dyDescent="0.2">
      <c r="N183" s="6"/>
      <c r="O183" s="6"/>
    </row>
    <row r="184" spans="14:15" x14ac:dyDescent="0.2">
      <c r="N184" s="6"/>
      <c r="O184" s="6"/>
    </row>
    <row r="185" spans="14:15" x14ac:dyDescent="0.2">
      <c r="N185" s="6"/>
      <c r="O185" s="6"/>
    </row>
    <row r="186" spans="14:15" x14ac:dyDescent="0.2">
      <c r="N186" s="6"/>
      <c r="O186" s="6"/>
    </row>
    <row r="187" spans="14:15" x14ac:dyDescent="0.2">
      <c r="N187" s="6"/>
      <c r="O187" s="6"/>
    </row>
    <row r="188" spans="14:15" x14ac:dyDescent="0.2">
      <c r="N188" s="6"/>
      <c r="O188" s="6"/>
    </row>
    <row r="189" spans="14:15" x14ac:dyDescent="0.2">
      <c r="N189" s="6"/>
      <c r="O189" s="6"/>
    </row>
    <row r="190" spans="14:15" x14ac:dyDescent="0.2">
      <c r="N190" s="6"/>
      <c r="O190" s="6"/>
    </row>
    <row r="191" spans="14:15" x14ac:dyDescent="0.2">
      <c r="N191" s="6"/>
      <c r="O191" s="6"/>
    </row>
    <row r="192" spans="14:15" x14ac:dyDescent="0.2">
      <c r="N192" s="6"/>
      <c r="O192" s="6"/>
    </row>
    <row r="193" spans="14:15" x14ac:dyDescent="0.2">
      <c r="N193" s="6"/>
      <c r="O193" s="6"/>
    </row>
    <row r="194" spans="14:15" x14ac:dyDescent="0.2">
      <c r="N194" s="6"/>
      <c r="O194" s="6"/>
    </row>
    <row r="195" spans="14:15" x14ac:dyDescent="0.2">
      <c r="N195" s="6"/>
      <c r="O195" s="6"/>
    </row>
    <row r="196" spans="14:15" x14ac:dyDescent="0.2">
      <c r="N196" s="6"/>
      <c r="O196" s="6"/>
    </row>
    <row r="197" spans="14:15" x14ac:dyDescent="0.2">
      <c r="N197" s="6"/>
      <c r="O197" s="6"/>
    </row>
    <row r="198" spans="14:15" x14ac:dyDescent="0.2">
      <c r="N198" s="6"/>
      <c r="O198" s="6"/>
    </row>
    <row r="199" spans="14:15" x14ac:dyDescent="0.2">
      <c r="N199" s="6"/>
      <c r="O199" s="6"/>
    </row>
    <row r="200" spans="14:15" x14ac:dyDescent="0.2">
      <c r="N200" s="6"/>
      <c r="O200" s="6"/>
    </row>
    <row r="201" spans="14:15" x14ac:dyDescent="0.2">
      <c r="N201" s="6"/>
      <c r="O201" s="6"/>
    </row>
    <row r="202" spans="14:15" x14ac:dyDescent="0.2">
      <c r="N202" s="6"/>
      <c r="O202" s="6"/>
    </row>
    <row r="203" spans="14:15" x14ac:dyDescent="0.2">
      <c r="N203" s="6"/>
      <c r="O203" s="6"/>
    </row>
    <row r="204" spans="14:15" x14ac:dyDescent="0.2">
      <c r="N204" s="6"/>
      <c r="O204" s="6"/>
    </row>
    <row r="205" spans="14:15" x14ac:dyDescent="0.2">
      <c r="N205" s="6"/>
      <c r="O205" s="6"/>
    </row>
    <row r="206" spans="14:15" x14ac:dyDescent="0.2">
      <c r="N206" s="6"/>
      <c r="O206" s="6"/>
    </row>
    <row r="207" spans="14:15" x14ac:dyDescent="0.2">
      <c r="N207" s="6"/>
      <c r="O207" s="6"/>
    </row>
    <row r="208" spans="14:15" x14ac:dyDescent="0.2">
      <c r="N208" s="6"/>
      <c r="O208" s="6"/>
    </row>
    <row r="209" spans="14:15" x14ac:dyDescent="0.2">
      <c r="N209" s="6"/>
      <c r="O209" s="6"/>
    </row>
    <row r="210" spans="14:15" x14ac:dyDescent="0.2">
      <c r="N210" s="6"/>
      <c r="O210" s="6"/>
    </row>
    <row r="211" spans="14:15" x14ac:dyDescent="0.2">
      <c r="N211" s="6"/>
      <c r="O211" s="6"/>
    </row>
    <row r="212" spans="14:15" x14ac:dyDescent="0.2">
      <c r="N212" s="6"/>
      <c r="O212" s="6"/>
    </row>
    <row r="213" spans="14:15" x14ac:dyDescent="0.2">
      <c r="N213" s="6"/>
      <c r="O213" s="6"/>
    </row>
    <row r="214" spans="14:15" x14ac:dyDescent="0.2">
      <c r="N214" s="6"/>
      <c r="O214" s="6"/>
    </row>
    <row r="215" spans="14:15" x14ac:dyDescent="0.2">
      <c r="N215" s="6"/>
      <c r="O215" s="6"/>
    </row>
    <row r="216" spans="14:15" x14ac:dyDescent="0.2">
      <c r="N216" s="6"/>
      <c r="O216" s="6"/>
    </row>
    <row r="217" spans="14:15" x14ac:dyDescent="0.2">
      <c r="N217" s="6"/>
      <c r="O217" s="6"/>
    </row>
    <row r="218" spans="14:15" x14ac:dyDescent="0.2">
      <c r="N218" s="6"/>
      <c r="O218" s="6"/>
    </row>
    <row r="219" spans="14:15" x14ac:dyDescent="0.2">
      <c r="N219" s="6"/>
      <c r="O219" s="6"/>
    </row>
    <row r="220" spans="14:15" x14ac:dyDescent="0.2">
      <c r="N220" s="6"/>
      <c r="O220" s="6"/>
    </row>
    <row r="221" spans="14:15" x14ac:dyDescent="0.2">
      <c r="N221" s="6"/>
      <c r="O221" s="6"/>
    </row>
    <row r="222" spans="14:15" x14ac:dyDescent="0.2">
      <c r="N222" s="6"/>
      <c r="O222" s="6"/>
    </row>
    <row r="223" spans="14:15" x14ac:dyDescent="0.2">
      <c r="N223" s="6"/>
      <c r="O223" s="6"/>
    </row>
    <row r="224" spans="14:15" x14ac:dyDescent="0.2">
      <c r="N224" s="6"/>
      <c r="O224" s="6"/>
    </row>
    <row r="225" spans="14:15" x14ac:dyDescent="0.2">
      <c r="N225" s="6"/>
      <c r="O225" s="6"/>
    </row>
    <row r="226" spans="14:15" x14ac:dyDescent="0.2">
      <c r="N226" s="6"/>
      <c r="O226" s="6"/>
    </row>
    <row r="227" spans="14:15" x14ac:dyDescent="0.2">
      <c r="N227" s="6"/>
      <c r="O227" s="6"/>
    </row>
    <row r="228" spans="14:15" x14ac:dyDescent="0.2">
      <c r="N228" s="6"/>
      <c r="O228" s="6"/>
    </row>
    <row r="229" spans="14:15" x14ac:dyDescent="0.2">
      <c r="N229" s="6"/>
      <c r="O229" s="6"/>
    </row>
    <row r="230" spans="14:15" x14ac:dyDescent="0.2">
      <c r="N230" s="6"/>
      <c r="O230" s="6"/>
    </row>
    <row r="231" spans="14:15" x14ac:dyDescent="0.2">
      <c r="N231" s="6"/>
      <c r="O231" s="6"/>
    </row>
    <row r="232" spans="14:15" x14ac:dyDescent="0.2">
      <c r="N232" s="6"/>
      <c r="O232" s="6"/>
    </row>
    <row r="233" spans="14:15" x14ac:dyDescent="0.2">
      <c r="N233" s="6"/>
      <c r="O233" s="6"/>
    </row>
    <row r="234" spans="14:15" x14ac:dyDescent="0.2">
      <c r="N234" s="6"/>
      <c r="O234" s="6"/>
    </row>
    <row r="235" spans="14:15" x14ac:dyDescent="0.2">
      <c r="N235" s="6"/>
      <c r="O235" s="6"/>
    </row>
    <row r="236" spans="14:15" x14ac:dyDescent="0.2">
      <c r="N236" s="6"/>
      <c r="O236" s="6"/>
    </row>
    <row r="237" spans="14:15" x14ac:dyDescent="0.2">
      <c r="N237" s="6"/>
      <c r="O237" s="6"/>
    </row>
    <row r="238" spans="14:15" x14ac:dyDescent="0.2">
      <c r="N238" s="6"/>
      <c r="O238" s="6"/>
    </row>
    <row r="239" spans="14:15" x14ac:dyDescent="0.2">
      <c r="N239" s="6"/>
      <c r="O239" s="6"/>
    </row>
    <row r="240" spans="14:15" x14ac:dyDescent="0.2">
      <c r="N240" s="6"/>
      <c r="O240" s="6"/>
    </row>
    <row r="241" spans="14:15" x14ac:dyDescent="0.2">
      <c r="N241" s="6"/>
      <c r="O241" s="6"/>
    </row>
    <row r="242" spans="14:15" x14ac:dyDescent="0.2">
      <c r="N242" s="6"/>
      <c r="O242" s="6"/>
    </row>
    <row r="243" spans="14:15" x14ac:dyDescent="0.2">
      <c r="N243" s="6"/>
      <c r="O243" s="6"/>
    </row>
    <row r="244" spans="14:15" x14ac:dyDescent="0.2">
      <c r="N244" s="6"/>
      <c r="O244" s="6"/>
    </row>
    <row r="245" spans="14:15" x14ac:dyDescent="0.2">
      <c r="N245" s="6"/>
      <c r="O245" s="6"/>
    </row>
    <row r="246" spans="14:15" x14ac:dyDescent="0.2">
      <c r="N246" s="6"/>
      <c r="O246" s="6"/>
    </row>
    <row r="247" spans="14:15" x14ac:dyDescent="0.2">
      <c r="N247" s="6"/>
      <c r="O247" s="6"/>
    </row>
    <row r="248" spans="14:15" x14ac:dyDescent="0.2">
      <c r="N248" s="6"/>
      <c r="O248" s="6"/>
    </row>
    <row r="249" spans="14:15" x14ac:dyDescent="0.2">
      <c r="N249" s="6"/>
      <c r="O249" s="6"/>
    </row>
    <row r="250" spans="14:15" x14ac:dyDescent="0.2">
      <c r="N250" s="6"/>
      <c r="O250" s="6"/>
    </row>
    <row r="251" spans="14:15" x14ac:dyDescent="0.2">
      <c r="N251" s="6"/>
      <c r="O251" s="6"/>
    </row>
    <row r="252" spans="14:15" x14ac:dyDescent="0.2">
      <c r="N252" s="6"/>
      <c r="O252" s="6"/>
    </row>
    <row r="253" spans="14:15" x14ac:dyDescent="0.2">
      <c r="N253" s="6"/>
      <c r="O253" s="6"/>
    </row>
    <row r="254" spans="14:15" x14ac:dyDescent="0.2">
      <c r="N254" s="6"/>
      <c r="O254" s="6"/>
    </row>
    <row r="255" spans="14:15" x14ac:dyDescent="0.2">
      <c r="N255" s="6"/>
      <c r="O255" s="6"/>
    </row>
    <row r="256" spans="14:15" x14ac:dyDescent="0.2">
      <c r="N256" s="6"/>
      <c r="O256" s="6"/>
    </row>
    <row r="257" spans="14:15" x14ac:dyDescent="0.2">
      <c r="N257" s="6"/>
      <c r="O257" s="6"/>
    </row>
    <row r="258" spans="14:15" x14ac:dyDescent="0.2">
      <c r="N258" s="6"/>
      <c r="O258" s="6"/>
    </row>
    <row r="259" spans="14:15" x14ac:dyDescent="0.2">
      <c r="N259" s="6"/>
      <c r="O259" s="6"/>
    </row>
    <row r="260" spans="14:15" x14ac:dyDescent="0.2">
      <c r="N260" s="6"/>
      <c r="O260" s="6"/>
    </row>
    <row r="261" spans="14:15" x14ac:dyDescent="0.2">
      <c r="N261" s="6"/>
      <c r="O261" s="6"/>
    </row>
    <row r="262" spans="14:15" x14ac:dyDescent="0.2">
      <c r="N262" s="6"/>
      <c r="O262" s="6"/>
    </row>
    <row r="263" spans="14:15" x14ac:dyDescent="0.2">
      <c r="N263" s="6"/>
      <c r="O263" s="6"/>
    </row>
    <row r="264" spans="14:15" x14ac:dyDescent="0.2">
      <c r="N264" s="6"/>
      <c r="O264" s="6"/>
    </row>
    <row r="265" spans="14:15" x14ac:dyDescent="0.2">
      <c r="N265" s="6"/>
      <c r="O265" s="6"/>
    </row>
    <row r="266" spans="14:15" x14ac:dyDescent="0.2">
      <c r="N266" s="6"/>
      <c r="O266" s="6"/>
    </row>
    <row r="267" spans="14:15" x14ac:dyDescent="0.2">
      <c r="N267" s="6"/>
      <c r="O267" s="6"/>
    </row>
    <row r="268" spans="14:15" x14ac:dyDescent="0.2">
      <c r="N268" s="6"/>
      <c r="O268" s="6"/>
    </row>
    <row r="269" spans="14:15" x14ac:dyDescent="0.2">
      <c r="N269" s="6"/>
      <c r="O269" s="6"/>
    </row>
    <row r="270" spans="14:15" x14ac:dyDescent="0.2">
      <c r="N270" s="6"/>
      <c r="O270" s="6"/>
    </row>
    <row r="271" spans="14:15" x14ac:dyDescent="0.2">
      <c r="N271" s="6"/>
      <c r="O271" s="6"/>
    </row>
    <row r="272" spans="14:15" x14ac:dyDescent="0.2">
      <c r="N272" s="6"/>
      <c r="O272" s="6"/>
    </row>
    <row r="273" spans="14:15" x14ac:dyDescent="0.2">
      <c r="N273" s="6"/>
      <c r="O273" s="6"/>
    </row>
    <row r="274" spans="14:15" x14ac:dyDescent="0.2">
      <c r="N274" s="6"/>
      <c r="O274" s="6"/>
    </row>
    <row r="275" spans="14:15" x14ac:dyDescent="0.2">
      <c r="N275" s="6"/>
      <c r="O275" s="6"/>
    </row>
    <row r="276" spans="14:15" x14ac:dyDescent="0.2">
      <c r="N276" s="6"/>
      <c r="O276" s="6"/>
    </row>
    <row r="277" spans="14:15" x14ac:dyDescent="0.2">
      <c r="N277" s="6"/>
      <c r="O277" s="6"/>
    </row>
    <row r="278" spans="14:15" x14ac:dyDescent="0.2">
      <c r="N278" s="6"/>
      <c r="O278" s="6"/>
    </row>
    <row r="279" spans="14:15" x14ac:dyDescent="0.2">
      <c r="N279" s="6"/>
      <c r="O279" s="6"/>
    </row>
    <row r="280" spans="14:15" x14ac:dyDescent="0.2">
      <c r="N280" s="6"/>
      <c r="O280" s="6"/>
    </row>
    <row r="281" spans="14:15" x14ac:dyDescent="0.2">
      <c r="N281" s="6"/>
      <c r="O281" s="6"/>
    </row>
    <row r="282" spans="14:15" x14ac:dyDescent="0.2">
      <c r="N282" s="6"/>
      <c r="O282" s="6"/>
    </row>
    <row r="283" spans="14:15" x14ac:dyDescent="0.2">
      <c r="N283" s="6"/>
      <c r="O283" s="6"/>
    </row>
    <row r="284" spans="14:15" x14ac:dyDescent="0.2">
      <c r="N284" s="6"/>
      <c r="O284" s="6"/>
    </row>
    <row r="285" spans="14:15" x14ac:dyDescent="0.2">
      <c r="N285" s="6"/>
      <c r="O285" s="6"/>
    </row>
    <row r="286" spans="14:15" x14ac:dyDescent="0.2">
      <c r="N286" s="6"/>
      <c r="O286" s="6"/>
    </row>
    <row r="287" spans="14:15" x14ac:dyDescent="0.2">
      <c r="N287" s="6"/>
      <c r="O287" s="6"/>
    </row>
    <row r="288" spans="14:15" x14ac:dyDescent="0.2">
      <c r="N288" s="6"/>
      <c r="O288" s="6"/>
    </row>
    <row r="289" spans="14:15" x14ac:dyDescent="0.2">
      <c r="N289" s="6"/>
      <c r="O289" s="6"/>
    </row>
    <row r="290" spans="14:15" x14ac:dyDescent="0.2">
      <c r="N290" s="6"/>
      <c r="O290" s="6"/>
    </row>
    <row r="291" spans="14:15" x14ac:dyDescent="0.2">
      <c r="N291" s="6"/>
      <c r="O291" s="6"/>
    </row>
    <row r="292" spans="14:15" x14ac:dyDescent="0.2">
      <c r="N292" s="6"/>
      <c r="O292" s="6"/>
    </row>
    <row r="293" spans="14:15" x14ac:dyDescent="0.2">
      <c r="N293" s="6"/>
      <c r="O293" s="6"/>
    </row>
    <row r="294" spans="14:15" x14ac:dyDescent="0.2">
      <c r="N294" s="6"/>
      <c r="O294" s="6"/>
    </row>
    <row r="295" spans="14:15" x14ac:dyDescent="0.2">
      <c r="N295" s="6"/>
      <c r="O295" s="6"/>
    </row>
    <row r="296" spans="14:15" x14ac:dyDescent="0.2">
      <c r="N296" s="6"/>
      <c r="O296" s="6"/>
    </row>
    <row r="297" spans="14:15" x14ac:dyDescent="0.2">
      <c r="N297" s="6"/>
      <c r="O297" s="6"/>
    </row>
    <row r="298" spans="14:15" x14ac:dyDescent="0.2">
      <c r="N298" s="6"/>
      <c r="O298" s="6"/>
    </row>
    <row r="299" spans="14:15" x14ac:dyDescent="0.2">
      <c r="N299" s="6"/>
      <c r="O299" s="6"/>
    </row>
    <row r="300" spans="14:15" x14ac:dyDescent="0.2">
      <c r="N300" s="6"/>
      <c r="O300" s="6"/>
    </row>
    <row r="301" spans="14:15" x14ac:dyDescent="0.2">
      <c r="N301" s="6"/>
      <c r="O301" s="6"/>
    </row>
    <row r="302" spans="14:15" x14ac:dyDescent="0.2">
      <c r="N302" s="6"/>
      <c r="O302" s="6"/>
    </row>
    <row r="303" spans="14:15" x14ac:dyDescent="0.2">
      <c r="N303" s="6"/>
      <c r="O303" s="6"/>
    </row>
    <row r="304" spans="14:15" x14ac:dyDescent="0.2">
      <c r="N304" s="6"/>
      <c r="O304" s="6"/>
    </row>
    <row r="305" spans="14:15" x14ac:dyDescent="0.2">
      <c r="N305" s="6"/>
      <c r="O305" s="6"/>
    </row>
    <row r="306" spans="14:15" x14ac:dyDescent="0.2">
      <c r="N306" s="6"/>
      <c r="O306" s="6"/>
    </row>
    <row r="307" spans="14:15" x14ac:dyDescent="0.2">
      <c r="N307" s="6"/>
      <c r="O307" s="6"/>
    </row>
    <row r="308" spans="14:15" x14ac:dyDescent="0.2">
      <c r="N308" s="6"/>
      <c r="O308" s="6"/>
    </row>
    <row r="309" spans="14:15" x14ac:dyDescent="0.2">
      <c r="N309" s="6"/>
      <c r="O309" s="6"/>
    </row>
    <row r="310" spans="14:15" x14ac:dyDescent="0.2">
      <c r="N310" s="6"/>
      <c r="O310" s="6"/>
    </row>
    <row r="311" spans="14:15" x14ac:dyDescent="0.2">
      <c r="N311" s="6"/>
      <c r="O311" s="6"/>
    </row>
    <row r="312" spans="14:15" x14ac:dyDescent="0.2">
      <c r="N312" s="6"/>
      <c r="O312" s="6"/>
    </row>
    <row r="313" spans="14:15" x14ac:dyDescent="0.2">
      <c r="N313" s="6"/>
      <c r="O313" s="6"/>
    </row>
    <row r="314" spans="14:15" x14ac:dyDescent="0.2">
      <c r="N314" s="6"/>
      <c r="O314" s="6"/>
    </row>
    <row r="315" spans="14:15" x14ac:dyDescent="0.2">
      <c r="N315" s="6"/>
      <c r="O315" s="6"/>
    </row>
    <row r="316" spans="14:15" x14ac:dyDescent="0.2">
      <c r="N316" s="6"/>
      <c r="O316" s="6"/>
    </row>
    <row r="317" spans="14:15" x14ac:dyDescent="0.2">
      <c r="N317" s="6"/>
      <c r="O317" s="6"/>
    </row>
    <row r="318" spans="14:15" x14ac:dyDescent="0.2">
      <c r="N318" s="6"/>
      <c r="O318" s="6"/>
    </row>
    <row r="319" spans="14:15" x14ac:dyDescent="0.2">
      <c r="N319" s="6"/>
      <c r="O319" s="6"/>
    </row>
    <row r="320" spans="14:15" x14ac:dyDescent="0.2">
      <c r="N320" s="6"/>
      <c r="O320" s="6"/>
    </row>
    <row r="321" spans="14:15" x14ac:dyDescent="0.2">
      <c r="N321" s="6"/>
      <c r="O321" s="6"/>
    </row>
    <row r="322" spans="14:15" x14ac:dyDescent="0.2">
      <c r="N322" s="6"/>
      <c r="O322" s="6"/>
    </row>
    <row r="323" spans="14:15" x14ac:dyDescent="0.2">
      <c r="N323" s="6"/>
      <c r="O323" s="6"/>
    </row>
    <row r="324" spans="14:15" x14ac:dyDescent="0.2">
      <c r="N324" s="6"/>
      <c r="O324" s="6"/>
    </row>
    <row r="325" spans="14:15" x14ac:dyDescent="0.2">
      <c r="N325" s="6"/>
      <c r="O325" s="6"/>
    </row>
    <row r="326" spans="14:15" x14ac:dyDescent="0.2">
      <c r="N326" s="6"/>
      <c r="O326" s="6"/>
    </row>
    <row r="327" spans="14:15" x14ac:dyDescent="0.2">
      <c r="N327" s="6"/>
      <c r="O327" s="6"/>
    </row>
    <row r="328" spans="14:15" x14ac:dyDescent="0.2">
      <c r="N328" s="6"/>
      <c r="O328" s="6"/>
    </row>
    <row r="329" spans="14:15" x14ac:dyDescent="0.2">
      <c r="N329" s="6"/>
      <c r="O329" s="6"/>
    </row>
    <row r="330" spans="14:15" x14ac:dyDescent="0.2">
      <c r="N330" s="6"/>
      <c r="O330" s="6"/>
    </row>
    <row r="331" spans="14:15" x14ac:dyDescent="0.2">
      <c r="N331" s="6"/>
      <c r="O331" s="6"/>
    </row>
    <row r="332" spans="14:15" x14ac:dyDescent="0.2">
      <c r="N332" s="6"/>
      <c r="O332" s="6"/>
    </row>
    <row r="333" spans="14:15" x14ac:dyDescent="0.2">
      <c r="N333" s="6"/>
      <c r="O333" s="6"/>
    </row>
    <row r="334" spans="14:15" x14ac:dyDescent="0.2">
      <c r="N334" s="6"/>
      <c r="O334" s="6"/>
    </row>
    <row r="335" spans="14:15" x14ac:dyDescent="0.2">
      <c r="N335" s="6"/>
      <c r="O335" s="6"/>
    </row>
    <row r="336" spans="14:15" x14ac:dyDescent="0.2">
      <c r="N336" s="6"/>
      <c r="O336" s="6"/>
    </row>
    <row r="337" spans="14:15" x14ac:dyDescent="0.2">
      <c r="N337" s="6"/>
      <c r="O337" s="6"/>
    </row>
    <row r="338" spans="14:15" x14ac:dyDescent="0.2">
      <c r="N338" s="6"/>
      <c r="O338" s="6"/>
    </row>
    <row r="339" spans="14:15" x14ac:dyDescent="0.2">
      <c r="N339" s="6"/>
      <c r="O339" s="6"/>
    </row>
    <row r="340" spans="14:15" x14ac:dyDescent="0.2">
      <c r="N340" s="6"/>
      <c r="O340" s="6"/>
    </row>
    <row r="341" spans="14:15" x14ac:dyDescent="0.2">
      <c r="N341" s="6"/>
      <c r="O341" s="6"/>
    </row>
    <row r="342" spans="14:15" x14ac:dyDescent="0.2">
      <c r="N342" s="6"/>
      <c r="O342" s="6"/>
    </row>
    <row r="343" spans="14:15" x14ac:dyDescent="0.2">
      <c r="N343" s="6"/>
      <c r="O343" s="6"/>
    </row>
    <row r="344" spans="14:15" x14ac:dyDescent="0.2">
      <c r="N344" s="6"/>
      <c r="O344" s="6"/>
    </row>
    <row r="345" spans="14:15" x14ac:dyDescent="0.2">
      <c r="N345" s="6"/>
      <c r="O345" s="6"/>
    </row>
    <row r="346" spans="14:15" x14ac:dyDescent="0.2">
      <c r="N346" s="6"/>
      <c r="O346" s="6"/>
    </row>
    <row r="347" spans="14:15" x14ac:dyDescent="0.2">
      <c r="N347" s="6"/>
      <c r="O347" s="6"/>
    </row>
    <row r="348" spans="14:15" x14ac:dyDescent="0.2">
      <c r="N348" s="6"/>
      <c r="O348" s="6"/>
    </row>
    <row r="349" spans="14:15" x14ac:dyDescent="0.2">
      <c r="N349" s="6"/>
      <c r="O349" s="6"/>
    </row>
    <row r="350" spans="14:15" x14ac:dyDescent="0.2">
      <c r="N350" s="6"/>
      <c r="O350" s="6"/>
    </row>
    <row r="351" spans="14:15" x14ac:dyDescent="0.2">
      <c r="N351" s="6"/>
      <c r="O351" s="6"/>
    </row>
    <row r="352" spans="14:15" x14ac:dyDescent="0.2">
      <c r="N352" s="6"/>
      <c r="O352" s="6"/>
    </row>
    <row r="353" spans="14:15" x14ac:dyDescent="0.2">
      <c r="N353" s="6"/>
      <c r="O353" s="6"/>
    </row>
    <row r="354" spans="14:15" x14ac:dyDescent="0.2">
      <c r="N354" s="6"/>
      <c r="O354" s="6"/>
    </row>
    <row r="355" spans="14:15" x14ac:dyDescent="0.2">
      <c r="N355" s="6"/>
      <c r="O355" s="6"/>
    </row>
    <row r="356" spans="14:15" x14ac:dyDescent="0.2">
      <c r="N356" s="6"/>
      <c r="O356" s="6"/>
    </row>
    <row r="357" spans="14:15" x14ac:dyDescent="0.2">
      <c r="N357" s="6"/>
      <c r="O357" s="6"/>
    </row>
    <row r="358" spans="14:15" x14ac:dyDescent="0.2">
      <c r="N358" s="6"/>
      <c r="O358" s="6"/>
    </row>
    <row r="359" spans="14:15" x14ac:dyDescent="0.2">
      <c r="N359" s="6"/>
      <c r="O359" s="6"/>
    </row>
    <row r="360" spans="14:15" x14ac:dyDescent="0.2">
      <c r="N360" s="6"/>
      <c r="O360" s="6"/>
    </row>
    <row r="361" spans="14:15" x14ac:dyDescent="0.2">
      <c r="N361" s="6"/>
      <c r="O361" s="6"/>
    </row>
    <row r="362" spans="14:15" x14ac:dyDescent="0.2">
      <c r="N362" s="6"/>
      <c r="O362" s="6"/>
    </row>
    <row r="363" spans="14:15" x14ac:dyDescent="0.2">
      <c r="N363" s="6"/>
      <c r="O363" s="6"/>
    </row>
    <row r="364" spans="14:15" x14ac:dyDescent="0.2">
      <c r="N364" s="6"/>
      <c r="O364" s="6"/>
    </row>
    <row r="365" spans="14:15" x14ac:dyDescent="0.2">
      <c r="N365" s="6"/>
      <c r="O365" s="6"/>
    </row>
    <row r="366" spans="14:15" x14ac:dyDescent="0.2">
      <c r="N366" s="6"/>
      <c r="O366" s="6"/>
    </row>
    <row r="367" spans="14:15" x14ac:dyDescent="0.2">
      <c r="N367" s="6"/>
      <c r="O367" s="6"/>
    </row>
    <row r="368" spans="14:15" x14ac:dyDescent="0.2">
      <c r="N368" s="6"/>
      <c r="O368" s="6"/>
    </row>
    <row r="369" spans="14:15" x14ac:dyDescent="0.2">
      <c r="N369" s="6"/>
      <c r="O369" s="6"/>
    </row>
    <row r="370" spans="14:15" x14ac:dyDescent="0.2">
      <c r="N370" s="6"/>
      <c r="O370" s="6"/>
    </row>
    <row r="371" spans="14:15" x14ac:dyDescent="0.2">
      <c r="N371" s="6"/>
      <c r="O371" s="6"/>
    </row>
    <row r="372" spans="14:15" x14ac:dyDescent="0.2">
      <c r="N372" s="6"/>
      <c r="O372" s="6"/>
    </row>
    <row r="373" spans="14:15" x14ac:dyDescent="0.2">
      <c r="N373" s="6"/>
      <c r="O373" s="6"/>
    </row>
    <row r="374" spans="14:15" x14ac:dyDescent="0.2">
      <c r="N374" s="6"/>
      <c r="O374" s="6"/>
    </row>
    <row r="375" spans="14:15" x14ac:dyDescent="0.2">
      <c r="N375" s="6"/>
      <c r="O375" s="6"/>
    </row>
    <row r="376" spans="14:15" x14ac:dyDescent="0.2">
      <c r="N376" s="6"/>
      <c r="O376" s="6"/>
    </row>
    <row r="377" spans="14:15" x14ac:dyDescent="0.2">
      <c r="N377" s="6"/>
      <c r="O377" s="6"/>
    </row>
    <row r="378" spans="14:15" x14ac:dyDescent="0.2">
      <c r="N378" s="6"/>
      <c r="O378" s="6"/>
    </row>
    <row r="379" spans="14:15" x14ac:dyDescent="0.2">
      <c r="N379" s="6"/>
      <c r="O379" s="6"/>
    </row>
    <row r="380" spans="14:15" x14ac:dyDescent="0.2">
      <c r="N380" s="6"/>
      <c r="O380" s="6"/>
    </row>
    <row r="381" spans="14:15" x14ac:dyDescent="0.2">
      <c r="N381" s="6"/>
      <c r="O381" s="6"/>
    </row>
    <row r="382" spans="14:15" x14ac:dyDescent="0.2">
      <c r="N382" s="6"/>
      <c r="O382" s="6"/>
    </row>
    <row r="383" spans="14:15" x14ac:dyDescent="0.2">
      <c r="N383" s="6"/>
      <c r="O383" s="6"/>
    </row>
    <row r="384" spans="14:15" x14ac:dyDescent="0.2">
      <c r="N384" s="6"/>
      <c r="O384" s="6"/>
    </row>
    <row r="385" spans="14:15" x14ac:dyDescent="0.2">
      <c r="N385" s="6"/>
      <c r="O385" s="6"/>
    </row>
    <row r="386" spans="14:15" x14ac:dyDescent="0.2">
      <c r="N386" s="6"/>
      <c r="O386" s="6"/>
    </row>
    <row r="387" spans="14:15" x14ac:dyDescent="0.2">
      <c r="N387" s="6"/>
      <c r="O387" s="6"/>
    </row>
    <row r="388" spans="14:15" x14ac:dyDescent="0.2">
      <c r="N388" s="6"/>
      <c r="O388" s="6"/>
    </row>
    <row r="389" spans="14:15" x14ac:dyDescent="0.2">
      <c r="N389" s="6"/>
      <c r="O389" s="6"/>
    </row>
    <row r="390" spans="14:15" x14ac:dyDescent="0.2">
      <c r="N390" s="6"/>
      <c r="O390" s="6"/>
    </row>
    <row r="391" spans="14:15" x14ac:dyDescent="0.2">
      <c r="N391" s="6"/>
      <c r="O391" s="6"/>
    </row>
    <row r="392" spans="14:15" x14ac:dyDescent="0.2">
      <c r="N392" s="6"/>
      <c r="O392" s="6"/>
    </row>
    <row r="393" spans="14:15" x14ac:dyDescent="0.2">
      <c r="N393" s="6"/>
      <c r="O393" s="6"/>
    </row>
    <row r="394" spans="14:15" x14ac:dyDescent="0.2">
      <c r="N394" s="6"/>
      <c r="O394" s="6"/>
    </row>
    <row r="395" spans="14:15" x14ac:dyDescent="0.2">
      <c r="N395" s="6"/>
      <c r="O395" s="6"/>
    </row>
    <row r="396" spans="14:15" x14ac:dyDescent="0.2">
      <c r="N396" s="6"/>
      <c r="O396" s="6"/>
    </row>
    <row r="397" spans="14:15" x14ac:dyDescent="0.2">
      <c r="N397" s="6"/>
      <c r="O397" s="6"/>
    </row>
    <row r="398" spans="14:15" x14ac:dyDescent="0.2">
      <c r="N398" s="6"/>
      <c r="O398" s="6"/>
    </row>
    <row r="399" spans="14:15" x14ac:dyDescent="0.2">
      <c r="N399" s="6"/>
      <c r="O399" s="6"/>
    </row>
    <row r="400" spans="14:15" x14ac:dyDescent="0.2">
      <c r="N400" s="6"/>
      <c r="O400" s="6"/>
    </row>
    <row r="401" spans="14:15" x14ac:dyDescent="0.2">
      <c r="N401" s="6"/>
      <c r="O401" s="6"/>
    </row>
    <row r="402" spans="14:15" x14ac:dyDescent="0.2">
      <c r="N402" s="6"/>
      <c r="O402" s="6"/>
    </row>
    <row r="403" spans="14:15" x14ac:dyDescent="0.2">
      <c r="N403" s="6"/>
      <c r="O403" s="6"/>
    </row>
    <row r="404" spans="14:15" x14ac:dyDescent="0.2">
      <c r="N404" s="6"/>
      <c r="O404" s="6"/>
    </row>
    <row r="405" spans="14:15" x14ac:dyDescent="0.2">
      <c r="N405" s="6"/>
      <c r="O405" s="6"/>
    </row>
    <row r="406" spans="14:15" x14ac:dyDescent="0.2">
      <c r="N406" s="6"/>
      <c r="O406" s="6"/>
    </row>
    <row r="407" spans="14:15" x14ac:dyDescent="0.2">
      <c r="N407" s="6"/>
      <c r="O407" s="6"/>
    </row>
    <row r="408" spans="14:15" x14ac:dyDescent="0.2">
      <c r="N408" s="6"/>
      <c r="O408" s="6"/>
    </row>
    <row r="409" spans="14:15" x14ac:dyDescent="0.2">
      <c r="N409" s="6"/>
      <c r="O409" s="6"/>
    </row>
    <row r="410" spans="14:15" x14ac:dyDescent="0.2">
      <c r="N410" s="6"/>
      <c r="O410" s="6"/>
    </row>
    <row r="411" spans="14:15" x14ac:dyDescent="0.2">
      <c r="N411" s="6"/>
      <c r="O411" s="6"/>
    </row>
    <row r="412" spans="14:15" x14ac:dyDescent="0.2">
      <c r="N412" s="6"/>
      <c r="O412" s="6"/>
    </row>
    <row r="413" spans="14:15" x14ac:dyDescent="0.2">
      <c r="N413" s="6"/>
      <c r="O413" s="6"/>
    </row>
    <row r="414" spans="14:15" x14ac:dyDescent="0.2">
      <c r="N414" s="6"/>
      <c r="O414" s="6"/>
    </row>
    <row r="415" spans="14:15" x14ac:dyDescent="0.2">
      <c r="N415" s="6"/>
      <c r="O415" s="6"/>
    </row>
    <row r="416" spans="14:15" x14ac:dyDescent="0.2">
      <c r="N416" s="6"/>
      <c r="O416" s="6"/>
    </row>
    <row r="417" spans="14:15" x14ac:dyDescent="0.2">
      <c r="N417" s="6"/>
      <c r="O417" s="6"/>
    </row>
    <row r="418" spans="14:15" x14ac:dyDescent="0.2">
      <c r="N418" s="6"/>
      <c r="O418" s="6"/>
    </row>
    <row r="419" spans="14:15" x14ac:dyDescent="0.2">
      <c r="N419" s="6"/>
      <c r="O419" s="6"/>
    </row>
    <row r="420" spans="14:15" x14ac:dyDescent="0.2">
      <c r="N420" s="6"/>
      <c r="O420" s="6"/>
    </row>
    <row r="421" spans="14:15" x14ac:dyDescent="0.2">
      <c r="N421" s="6"/>
      <c r="O421" s="6"/>
    </row>
    <row r="422" spans="14:15" x14ac:dyDescent="0.2">
      <c r="N422" s="6"/>
      <c r="O422" s="6"/>
    </row>
    <row r="423" spans="14:15" x14ac:dyDescent="0.2">
      <c r="N423" s="6"/>
      <c r="O423" s="6"/>
    </row>
    <row r="424" spans="14:15" x14ac:dyDescent="0.2">
      <c r="N424" s="6"/>
      <c r="O424" s="6"/>
    </row>
    <row r="425" spans="14:15" x14ac:dyDescent="0.2">
      <c r="N425" s="6"/>
      <c r="O425" s="6"/>
    </row>
    <row r="426" spans="14:15" x14ac:dyDescent="0.2">
      <c r="N426" s="6"/>
      <c r="O426" s="6"/>
    </row>
    <row r="427" spans="14:15" x14ac:dyDescent="0.2">
      <c r="N427" s="6"/>
      <c r="O427" s="6"/>
    </row>
    <row r="428" spans="14:15" x14ac:dyDescent="0.2">
      <c r="N428" s="6"/>
      <c r="O428" s="6"/>
    </row>
    <row r="429" spans="14:15" x14ac:dyDescent="0.2">
      <c r="N429" s="6"/>
      <c r="O429" s="6"/>
    </row>
    <row r="430" spans="14:15" x14ac:dyDescent="0.2">
      <c r="N430" s="6"/>
      <c r="O430" s="6"/>
    </row>
    <row r="431" spans="14:15" x14ac:dyDescent="0.2">
      <c r="N431" s="6"/>
      <c r="O431" s="6"/>
    </row>
    <row r="432" spans="14:15" x14ac:dyDescent="0.2">
      <c r="N432" s="6"/>
      <c r="O432" s="6"/>
    </row>
    <row r="433" spans="14:15" x14ac:dyDescent="0.2">
      <c r="N433" s="6"/>
      <c r="O433" s="6"/>
    </row>
    <row r="434" spans="14:15" x14ac:dyDescent="0.2">
      <c r="N434" s="6"/>
      <c r="O434" s="6"/>
    </row>
    <row r="435" spans="14:15" x14ac:dyDescent="0.2">
      <c r="N435" s="6"/>
      <c r="O435" s="6"/>
    </row>
    <row r="436" spans="14:15" x14ac:dyDescent="0.2">
      <c r="N436" s="6"/>
      <c r="O436" s="6"/>
    </row>
    <row r="437" spans="14:15" x14ac:dyDescent="0.2">
      <c r="N437" s="6"/>
      <c r="O437" s="6"/>
    </row>
    <row r="438" spans="14:15" x14ac:dyDescent="0.2">
      <c r="N438" s="6"/>
      <c r="O438" s="6"/>
    </row>
    <row r="439" spans="14:15" x14ac:dyDescent="0.2">
      <c r="N439" s="6"/>
      <c r="O439" s="6"/>
    </row>
    <row r="440" spans="14:15" x14ac:dyDescent="0.2">
      <c r="N440" s="6"/>
      <c r="O440" s="6"/>
    </row>
    <row r="441" spans="14:15" x14ac:dyDescent="0.2">
      <c r="N441" s="6"/>
      <c r="O441" s="6"/>
    </row>
    <row r="442" spans="14:15" x14ac:dyDescent="0.2">
      <c r="N442" s="6"/>
      <c r="O442" s="6"/>
    </row>
    <row r="443" spans="14:15" x14ac:dyDescent="0.2">
      <c r="N443" s="6"/>
      <c r="O443" s="6"/>
    </row>
    <row r="444" spans="14:15" x14ac:dyDescent="0.2">
      <c r="N444" s="6"/>
      <c r="O444" s="6"/>
    </row>
    <row r="445" spans="14:15" x14ac:dyDescent="0.2">
      <c r="N445" s="6"/>
      <c r="O445" s="6"/>
    </row>
    <row r="446" spans="14:15" x14ac:dyDescent="0.2">
      <c r="N446" s="6"/>
      <c r="O446" s="6"/>
    </row>
    <row r="447" spans="14:15" x14ac:dyDescent="0.2">
      <c r="N447" s="6"/>
      <c r="O447" s="6"/>
    </row>
    <row r="448" spans="14:15" x14ac:dyDescent="0.2">
      <c r="N448" s="6"/>
      <c r="O448" s="6"/>
    </row>
    <row r="449" spans="14:15" x14ac:dyDescent="0.2">
      <c r="N449" s="6"/>
      <c r="O449" s="6"/>
    </row>
    <row r="450" spans="14:15" x14ac:dyDescent="0.2">
      <c r="N450" s="6"/>
      <c r="O450" s="6"/>
    </row>
    <row r="451" spans="14:15" x14ac:dyDescent="0.2">
      <c r="N451" s="6"/>
      <c r="O451" s="6"/>
    </row>
    <row r="452" spans="14:15" x14ac:dyDescent="0.2">
      <c r="N452" s="6"/>
      <c r="O452" s="6"/>
    </row>
    <row r="453" spans="14:15" x14ac:dyDescent="0.2">
      <c r="N453" s="6"/>
      <c r="O453" s="6"/>
    </row>
    <row r="454" spans="14:15" x14ac:dyDescent="0.2">
      <c r="N454" s="6"/>
      <c r="O454" s="6"/>
    </row>
    <row r="455" spans="14:15" x14ac:dyDescent="0.2">
      <c r="N455" s="6"/>
      <c r="O455" s="6"/>
    </row>
    <row r="456" spans="14:15" x14ac:dyDescent="0.2">
      <c r="N456" s="6"/>
      <c r="O456" s="6"/>
    </row>
    <row r="457" spans="14:15" x14ac:dyDescent="0.2">
      <c r="N457" s="6"/>
      <c r="O457" s="6"/>
    </row>
    <row r="458" spans="14:15" x14ac:dyDescent="0.2">
      <c r="N458" s="6"/>
      <c r="O458" s="6"/>
    </row>
    <row r="459" spans="14:15" x14ac:dyDescent="0.2">
      <c r="N459" s="6"/>
      <c r="O459" s="6"/>
    </row>
    <row r="460" spans="14:15" x14ac:dyDescent="0.2">
      <c r="N460" s="6"/>
      <c r="O460" s="6"/>
    </row>
    <row r="461" spans="14:15" x14ac:dyDescent="0.2">
      <c r="N461" s="6"/>
      <c r="O461" s="6"/>
    </row>
    <row r="462" spans="14:15" x14ac:dyDescent="0.2">
      <c r="N462" s="6"/>
      <c r="O462" s="6"/>
    </row>
    <row r="463" spans="14:15" x14ac:dyDescent="0.2">
      <c r="N463" s="6"/>
      <c r="O463" s="6"/>
    </row>
    <row r="464" spans="14:15" x14ac:dyDescent="0.2">
      <c r="N464" s="6"/>
      <c r="O464" s="6"/>
    </row>
    <row r="465" spans="14:15" x14ac:dyDescent="0.2">
      <c r="N465" s="6"/>
      <c r="O465" s="6"/>
    </row>
    <row r="466" spans="14:15" x14ac:dyDescent="0.2">
      <c r="N466" s="6"/>
      <c r="O466" s="6"/>
    </row>
    <row r="467" spans="14:15" x14ac:dyDescent="0.2">
      <c r="N467" s="6"/>
      <c r="O467" s="6"/>
    </row>
    <row r="468" spans="14:15" x14ac:dyDescent="0.2">
      <c r="N468" s="6"/>
      <c r="O468" s="6"/>
    </row>
    <row r="469" spans="14:15" x14ac:dyDescent="0.2">
      <c r="N469" s="6"/>
      <c r="O469" s="6"/>
    </row>
    <row r="470" spans="14:15" x14ac:dyDescent="0.2">
      <c r="N470" s="6"/>
      <c r="O470" s="6"/>
    </row>
    <row r="471" spans="14:15" x14ac:dyDescent="0.2">
      <c r="N471" s="6"/>
      <c r="O471" s="6"/>
    </row>
    <row r="472" spans="14:15" x14ac:dyDescent="0.2">
      <c r="N472" s="6"/>
      <c r="O472" s="6"/>
    </row>
    <row r="473" spans="14:15" x14ac:dyDescent="0.2">
      <c r="N473" s="6"/>
      <c r="O473" s="6"/>
    </row>
    <row r="474" spans="14:15" x14ac:dyDescent="0.2">
      <c r="N474" s="6"/>
      <c r="O474" s="6"/>
    </row>
    <row r="475" spans="14:15" x14ac:dyDescent="0.2">
      <c r="N475" s="6"/>
      <c r="O475" s="6"/>
    </row>
    <row r="476" spans="14:15" x14ac:dyDescent="0.2">
      <c r="N476" s="6"/>
      <c r="O476" s="6"/>
    </row>
    <row r="477" spans="14:15" x14ac:dyDescent="0.2">
      <c r="N477" s="6"/>
      <c r="O477" s="6"/>
    </row>
    <row r="478" spans="14:15" x14ac:dyDescent="0.2">
      <c r="N478" s="6"/>
      <c r="O478" s="6"/>
    </row>
    <row r="479" spans="14:15" x14ac:dyDescent="0.2">
      <c r="N479" s="6"/>
      <c r="O479" s="6"/>
    </row>
    <row r="480" spans="14:15" x14ac:dyDescent="0.2">
      <c r="N480" s="6"/>
      <c r="O480" s="6"/>
    </row>
    <row r="481" spans="14:15" x14ac:dyDescent="0.2">
      <c r="N481" s="6"/>
      <c r="O481" s="6"/>
    </row>
    <row r="482" spans="14:15" x14ac:dyDescent="0.2">
      <c r="N482" s="6"/>
      <c r="O482" s="6"/>
    </row>
    <row r="483" spans="14:15" x14ac:dyDescent="0.2">
      <c r="N483" s="6"/>
      <c r="O483" s="6"/>
    </row>
    <row r="484" spans="14:15" x14ac:dyDescent="0.2">
      <c r="N484" s="6"/>
      <c r="O484" s="6"/>
    </row>
    <row r="485" spans="14:15" x14ac:dyDescent="0.2">
      <c r="N485" s="6"/>
      <c r="O485" s="6"/>
    </row>
    <row r="486" spans="14:15" x14ac:dyDescent="0.2">
      <c r="N486" s="6"/>
      <c r="O486" s="6"/>
    </row>
    <row r="487" spans="14:15" x14ac:dyDescent="0.2">
      <c r="N487" s="6"/>
      <c r="O487" s="6"/>
    </row>
    <row r="488" spans="14:15" x14ac:dyDescent="0.2">
      <c r="N488" s="6"/>
      <c r="O488" s="6"/>
    </row>
    <row r="489" spans="14:15" x14ac:dyDescent="0.2">
      <c r="N489" s="6"/>
      <c r="O489" s="6"/>
    </row>
    <row r="490" spans="14:15" x14ac:dyDescent="0.2">
      <c r="N490" s="6"/>
      <c r="O490" s="6"/>
    </row>
    <row r="491" spans="14:15" x14ac:dyDescent="0.2">
      <c r="N491" s="6"/>
      <c r="O491" s="6"/>
    </row>
    <row r="492" spans="14:15" x14ac:dyDescent="0.2">
      <c r="N492" s="6"/>
      <c r="O492" s="6"/>
    </row>
    <row r="493" spans="14:15" x14ac:dyDescent="0.2">
      <c r="N493" s="6"/>
      <c r="O493" s="6"/>
    </row>
    <row r="494" spans="14:15" x14ac:dyDescent="0.2">
      <c r="N494" s="6"/>
      <c r="O494" s="6"/>
    </row>
    <row r="495" spans="14:15" x14ac:dyDescent="0.2">
      <c r="N495" s="6"/>
      <c r="O495" s="6"/>
    </row>
    <row r="496" spans="14:15" x14ac:dyDescent="0.2">
      <c r="N496" s="6"/>
      <c r="O496" s="6"/>
    </row>
    <row r="497" spans="14:15" x14ac:dyDescent="0.2">
      <c r="N497" s="6"/>
      <c r="O497" s="6"/>
    </row>
    <row r="498" spans="14:15" x14ac:dyDescent="0.2">
      <c r="N498" s="6"/>
      <c r="O498" s="6"/>
    </row>
    <row r="499" spans="14:15" x14ac:dyDescent="0.2">
      <c r="N499" s="6"/>
      <c r="O499" s="6"/>
    </row>
    <row r="500" spans="14:15" x14ac:dyDescent="0.2">
      <c r="N500" s="6"/>
      <c r="O500" s="6"/>
    </row>
    <row r="501" spans="14:15" x14ac:dyDescent="0.2">
      <c r="N501" s="6"/>
      <c r="O501" s="6"/>
    </row>
    <row r="502" spans="14:15" x14ac:dyDescent="0.2">
      <c r="N502" s="6"/>
      <c r="O502" s="6"/>
    </row>
    <row r="503" spans="14:15" x14ac:dyDescent="0.2">
      <c r="N503" s="6"/>
      <c r="O503" s="6"/>
    </row>
    <row r="504" spans="14:15" x14ac:dyDescent="0.2">
      <c r="N504" s="6"/>
      <c r="O504" s="6"/>
    </row>
    <row r="505" spans="14:15" x14ac:dyDescent="0.2">
      <c r="N505" s="6"/>
      <c r="O505" s="6"/>
    </row>
    <row r="506" spans="14:15" x14ac:dyDescent="0.2">
      <c r="N506" s="6"/>
      <c r="O506" s="6"/>
    </row>
    <row r="507" spans="14:15" x14ac:dyDescent="0.2">
      <c r="N507" s="6"/>
      <c r="O507" s="6"/>
    </row>
    <row r="508" spans="14:15" x14ac:dyDescent="0.2">
      <c r="N508" s="6"/>
      <c r="O508" s="6"/>
    </row>
    <row r="509" spans="14:15" x14ac:dyDescent="0.2">
      <c r="N509" s="6"/>
      <c r="O509" s="6"/>
    </row>
    <row r="510" spans="14:15" x14ac:dyDescent="0.2">
      <c r="N510" s="6"/>
      <c r="O510" s="6"/>
    </row>
    <row r="511" spans="14:15" x14ac:dyDescent="0.2">
      <c r="N511" s="6"/>
      <c r="O511" s="6"/>
    </row>
    <row r="512" spans="14:15" x14ac:dyDescent="0.2">
      <c r="N512" s="6"/>
      <c r="O512" s="6"/>
    </row>
    <row r="513" spans="14:15" x14ac:dyDescent="0.2">
      <c r="N513" s="6"/>
      <c r="O513" s="6"/>
    </row>
    <row r="514" spans="14:15" x14ac:dyDescent="0.2">
      <c r="N514" s="6"/>
      <c r="O514" s="6"/>
    </row>
    <row r="515" spans="14:15" x14ac:dyDescent="0.2">
      <c r="N515" s="6"/>
      <c r="O515" s="6"/>
    </row>
    <row r="516" spans="14:15" x14ac:dyDescent="0.2">
      <c r="N516" s="6"/>
      <c r="O516" s="6"/>
    </row>
    <row r="517" spans="14:15" x14ac:dyDescent="0.2">
      <c r="N517" s="6"/>
      <c r="O517" s="6"/>
    </row>
    <row r="518" spans="14:15" x14ac:dyDescent="0.2">
      <c r="N518" s="6"/>
      <c r="O518" s="6"/>
    </row>
    <row r="519" spans="14:15" x14ac:dyDescent="0.2">
      <c r="N519" s="6"/>
      <c r="O519" s="6"/>
    </row>
    <row r="520" spans="14:15" x14ac:dyDescent="0.2">
      <c r="N520" s="6"/>
      <c r="O520" s="6"/>
    </row>
    <row r="521" spans="14:15" x14ac:dyDescent="0.2">
      <c r="N521" s="6"/>
      <c r="O521" s="6"/>
    </row>
    <row r="522" spans="14:15" x14ac:dyDescent="0.2">
      <c r="N522" s="6"/>
      <c r="O522" s="6"/>
    </row>
    <row r="523" spans="14:15" x14ac:dyDescent="0.2">
      <c r="N523" s="6"/>
      <c r="O523" s="6"/>
    </row>
    <row r="524" spans="14:15" x14ac:dyDescent="0.2">
      <c r="N524" s="6"/>
      <c r="O524" s="6"/>
    </row>
    <row r="525" spans="14:15" x14ac:dyDescent="0.2">
      <c r="N525" s="6"/>
      <c r="O525" s="6"/>
    </row>
    <row r="526" spans="14:15" x14ac:dyDescent="0.2">
      <c r="N526" s="6"/>
      <c r="O526" s="6"/>
    </row>
    <row r="527" spans="14:15" x14ac:dyDescent="0.2">
      <c r="N527" s="6"/>
      <c r="O527" s="6"/>
    </row>
    <row r="528" spans="14:15" x14ac:dyDescent="0.2">
      <c r="N528" s="6"/>
      <c r="O528" s="6"/>
    </row>
    <row r="529" spans="14:15" x14ac:dyDescent="0.2">
      <c r="N529" s="6"/>
      <c r="O529" s="6"/>
    </row>
    <row r="530" spans="14:15" x14ac:dyDescent="0.2">
      <c r="N530" s="6"/>
      <c r="O530" s="6"/>
    </row>
    <row r="531" spans="14:15" x14ac:dyDescent="0.2">
      <c r="N531" s="6"/>
      <c r="O531" s="6"/>
    </row>
    <row r="532" spans="14:15" x14ac:dyDescent="0.2">
      <c r="N532" s="6"/>
      <c r="O532" s="6"/>
    </row>
    <row r="533" spans="14:15" x14ac:dyDescent="0.2">
      <c r="N533" s="6"/>
      <c r="O533" s="6"/>
    </row>
    <row r="534" spans="14:15" x14ac:dyDescent="0.2">
      <c r="N534" s="6"/>
      <c r="O534" s="6"/>
    </row>
    <row r="535" spans="14:15" x14ac:dyDescent="0.2">
      <c r="N535" s="6"/>
      <c r="O535" s="6"/>
    </row>
    <row r="536" spans="14:15" x14ac:dyDescent="0.2">
      <c r="N536" s="6"/>
      <c r="O536" s="6"/>
    </row>
    <row r="537" spans="14:15" x14ac:dyDescent="0.2">
      <c r="N537" s="6"/>
      <c r="O537" s="6"/>
    </row>
    <row r="538" spans="14:15" x14ac:dyDescent="0.2">
      <c r="N538" s="6"/>
      <c r="O538" s="6"/>
    </row>
    <row r="539" spans="14:15" x14ac:dyDescent="0.2">
      <c r="N539" s="6"/>
      <c r="O539" s="6"/>
    </row>
    <row r="540" spans="14:15" x14ac:dyDescent="0.2">
      <c r="N540" s="6"/>
      <c r="O540" s="6"/>
    </row>
    <row r="541" spans="14:15" x14ac:dyDescent="0.2">
      <c r="N541" s="6"/>
      <c r="O541" s="6"/>
    </row>
    <row r="542" spans="14:15" x14ac:dyDescent="0.2">
      <c r="N542" s="6"/>
      <c r="O542" s="6"/>
    </row>
    <row r="543" spans="14:15" x14ac:dyDescent="0.2">
      <c r="N543" s="6"/>
      <c r="O543" s="6"/>
    </row>
    <row r="544" spans="14:15" x14ac:dyDescent="0.2">
      <c r="N544" s="6"/>
      <c r="O544" s="6"/>
    </row>
    <row r="545" spans="14:15" x14ac:dyDescent="0.2">
      <c r="N545" s="6"/>
      <c r="O545" s="6"/>
    </row>
    <row r="546" spans="14:15" x14ac:dyDescent="0.2">
      <c r="N546" s="6"/>
      <c r="O546" s="6"/>
    </row>
    <row r="547" spans="14:15" x14ac:dyDescent="0.2">
      <c r="N547" s="6"/>
      <c r="O547" s="6"/>
    </row>
    <row r="548" spans="14:15" x14ac:dyDescent="0.2">
      <c r="N548" s="6"/>
      <c r="O548" s="6"/>
    </row>
    <row r="549" spans="14:15" x14ac:dyDescent="0.2">
      <c r="N549" s="6"/>
      <c r="O549" s="6"/>
    </row>
    <row r="550" spans="14:15" x14ac:dyDescent="0.2">
      <c r="N550" s="6"/>
      <c r="O550" s="6"/>
    </row>
    <row r="551" spans="14:15" x14ac:dyDescent="0.2">
      <c r="N551" s="6"/>
      <c r="O551" s="6"/>
    </row>
    <row r="552" spans="14:15" x14ac:dyDescent="0.2">
      <c r="N552" s="6"/>
      <c r="O552" s="6"/>
    </row>
    <row r="553" spans="14:15" x14ac:dyDescent="0.2">
      <c r="N553" s="6"/>
      <c r="O553" s="6"/>
    </row>
    <row r="554" spans="14:15" x14ac:dyDescent="0.2">
      <c r="N554" s="6"/>
      <c r="O554" s="6"/>
    </row>
    <row r="555" spans="14:15" x14ac:dyDescent="0.2">
      <c r="N555" s="6"/>
      <c r="O555" s="6"/>
    </row>
    <row r="556" spans="14:15" x14ac:dyDescent="0.2">
      <c r="N556" s="6"/>
      <c r="O556" s="6"/>
    </row>
    <row r="557" spans="14:15" x14ac:dyDescent="0.2">
      <c r="N557" s="6"/>
      <c r="O557" s="6"/>
    </row>
    <row r="558" spans="14:15" x14ac:dyDescent="0.2">
      <c r="N558" s="6"/>
      <c r="O558" s="6"/>
    </row>
    <row r="559" spans="14:15" x14ac:dyDescent="0.2">
      <c r="N559" s="6"/>
      <c r="O559" s="6"/>
    </row>
    <row r="560" spans="14:15" x14ac:dyDescent="0.2">
      <c r="N560" s="6"/>
      <c r="O560" s="6"/>
    </row>
    <row r="561" spans="14:15" x14ac:dyDescent="0.2">
      <c r="N561" s="6"/>
      <c r="O561" s="6"/>
    </row>
    <row r="562" spans="14:15" x14ac:dyDescent="0.2">
      <c r="N562" s="6"/>
      <c r="O562" s="6"/>
    </row>
    <row r="563" spans="14:15" x14ac:dyDescent="0.2">
      <c r="N563" s="6"/>
      <c r="O563" s="6"/>
    </row>
    <row r="564" spans="14:15" x14ac:dyDescent="0.2">
      <c r="N564" s="6"/>
      <c r="O564" s="6"/>
    </row>
    <row r="565" spans="14:15" x14ac:dyDescent="0.2">
      <c r="N565" s="6"/>
      <c r="O565" s="6"/>
    </row>
    <row r="566" spans="14:15" x14ac:dyDescent="0.2">
      <c r="N566" s="6"/>
      <c r="O566" s="6"/>
    </row>
    <row r="567" spans="14:15" x14ac:dyDescent="0.2">
      <c r="N567" s="6"/>
      <c r="O567" s="6"/>
    </row>
    <row r="568" spans="14:15" x14ac:dyDescent="0.2">
      <c r="N568" s="6"/>
      <c r="O568" s="6"/>
    </row>
    <row r="569" spans="14:15" x14ac:dyDescent="0.2">
      <c r="N569" s="6"/>
      <c r="O569" s="6"/>
    </row>
    <row r="570" spans="14:15" x14ac:dyDescent="0.2">
      <c r="N570" s="6"/>
      <c r="O570" s="6"/>
    </row>
    <row r="571" spans="14:15" x14ac:dyDescent="0.2">
      <c r="N571" s="6"/>
      <c r="O571" s="6"/>
    </row>
    <row r="572" spans="14:15" x14ac:dyDescent="0.2">
      <c r="N572" s="6"/>
      <c r="O572" s="6"/>
    </row>
    <row r="573" spans="14:15" x14ac:dyDescent="0.2">
      <c r="N573" s="6"/>
      <c r="O573" s="6"/>
    </row>
    <row r="574" spans="14:15" x14ac:dyDescent="0.2">
      <c r="N574" s="6"/>
      <c r="O574" s="6"/>
    </row>
    <row r="575" spans="14:15" x14ac:dyDescent="0.2">
      <c r="N575" s="6"/>
      <c r="O575" s="6"/>
    </row>
    <row r="576" spans="14:15" x14ac:dyDescent="0.2">
      <c r="N576" s="6"/>
      <c r="O576" s="6"/>
    </row>
    <row r="577" spans="14:15" x14ac:dyDescent="0.2">
      <c r="N577" s="6"/>
      <c r="O577" s="6"/>
    </row>
    <row r="578" spans="14:15" x14ac:dyDescent="0.2">
      <c r="N578" s="6"/>
      <c r="O578" s="6"/>
    </row>
    <row r="579" spans="14:15" x14ac:dyDescent="0.2">
      <c r="N579" s="6"/>
      <c r="O579" s="6"/>
    </row>
    <row r="580" spans="14:15" x14ac:dyDescent="0.2">
      <c r="N580" s="6"/>
      <c r="O580" s="6"/>
    </row>
    <row r="581" spans="14:15" x14ac:dyDescent="0.2">
      <c r="N581" s="6"/>
      <c r="O581" s="6"/>
    </row>
    <row r="582" spans="14:15" x14ac:dyDescent="0.2">
      <c r="N582" s="6"/>
      <c r="O582" s="6"/>
    </row>
    <row r="583" spans="14:15" x14ac:dyDescent="0.2">
      <c r="N583" s="6"/>
      <c r="O583" s="6"/>
    </row>
    <row r="584" spans="14:15" x14ac:dyDescent="0.2">
      <c r="N584" s="6"/>
      <c r="O584" s="6"/>
    </row>
    <row r="585" spans="14:15" x14ac:dyDescent="0.2">
      <c r="N585" s="6"/>
      <c r="O585" s="6"/>
    </row>
    <row r="586" spans="14:15" x14ac:dyDescent="0.2">
      <c r="N586" s="6"/>
      <c r="O586" s="6"/>
    </row>
    <row r="587" spans="14:15" x14ac:dyDescent="0.2">
      <c r="N587" s="6"/>
      <c r="O587" s="6"/>
    </row>
    <row r="588" spans="14:15" x14ac:dyDescent="0.2">
      <c r="N588" s="6"/>
      <c r="O588" s="6"/>
    </row>
    <row r="589" spans="14:15" x14ac:dyDescent="0.2">
      <c r="N589" s="6"/>
      <c r="O589" s="6"/>
    </row>
    <row r="590" spans="14:15" x14ac:dyDescent="0.2">
      <c r="N590" s="6"/>
      <c r="O590" s="6"/>
    </row>
    <row r="591" spans="14:15" x14ac:dyDescent="0.2">
      <c r="N591" s="6"/>
      <c r="O591" s="6"/>
    </row>
    <row r="592" spans="14:15" x14ac:dyDescent="0.2">
      <c r="N592" s="6"/>
      <c r="O592" s="6"/>
    </row>
    <row r="593" spans="14:15" x14ac:dyDescent="0.2">
      <c r="N593" s="6"/>
      <c r="O593" s="6"/>
    </row>
    <row r="594" spans="14:15" x14ac:dyDescent="0.2">
      <c r="N594" s="6"/>
      <c r="O594" s="6"/>
    </row>
    <row r="595" spans="14:15" x14ac:dyDescent="0.2">
      <c r="N595" s="6"/>
      <c r="O595" s="6"/>
    </row>
    <row r="596" spans="14:15" x14ac:dyDescent="0.2">
      <c r="N596" s="6"/>
      <c r="O596" s="6"/>
    </row>
    <row r="597" spans="14:15" x14ac:dyDescent="0.2">
      <c r="N597" s="6"/>
      <c r="O597" s="6"/>
    </row>
    <row r="598" spans="14:15" x14ac:dyDescent="0.2">
      <c r="N598" s="6"/>
      <c r="O598" s="6"/>
    </row>
    <row r="599" spans="14:15" x14ac:dyDescent="0.2">
      <c r="N599" s="6"/>
      <c r="O599" s="6"/>
    </row>
    <row r="600" spans="14:15" x14ac:dyDescent="0.2">
      <c r="N600" s="6"/>
      <c r="O600" s="6"/>
    </row>
    <row r="601" spans="14:15" x14ac:dyDescent="0.2">
      <c r="N601" s="6"/>
      <c r="O601" s="6"/>
    </row>
    <row r="602" spans="14:15" x14ac:dyDescent="0.2">
      <c r="N602" s="6"/>
      <c r="O602" s="6"/>
    </row>
    <row r="603" spans="14:15" x14ac:dyDescent="0.2">
      <c r="N603" s="6"/>
      <c r="O603" s="6"/>
    </row>
    <row r="604" spans="14:15" x14ac:dyDescent="0.2">
      <c r="N604" s="6"/>
      <c r="O604" s="6"/>
    </row>
    <row r="605" spans="14:15" x14ac:dyDescent="0.2">
      <c r="N605" s="6"/>
      <c r="O605" s="6"/>
    </row>
    <row r="606" spans="14:15" x14ac:dyDescent="0.2">
      <c r="N606" s="6"/>
      <c r="O606" s="6"/>
    </row>
    <row r="607" spans="14:15" x14ac:dyDescent="0.2">
      <c r="N607" s="6"/>
      <c r="O607" s="6"/>
    </row>
    <row r="608" spans="14:15" x14ac:dyDescent="0.2">
      <c r="N608" s="6"/>
      <c r="O608" s="6"/>
    </row>
    <row r="609" spans="14:15" x14ac:dyDescent="0.2">
      <c r="N609" s="6"/>
      <c r="O609" s="6"/>
    </row>
    <row r="610" spans="14:15" x14ac:dyDescent="0.2">
      <c r="N610" s="6"/>
      <c r="O610" s="6"/>
    </row>
    <row r="611" spans="14:15" x14ac:dyDescent="0.2">
      <c r="N611" s="6"/>
      <c r="O611" s="6"/>
    </row>
    <row r="612" spans="14:15" x14ac:dyDescent="0.2">
      <c r="N612" s="6"/>
      <c r="O612" s="6"/>
    </row>
    <row r="613" spans="14:15" x14ac:dyDescent="0.2">
      <c r="N613" s="6"/>
      <c r="O613" s="6"/>
    </row>
    <row r="614" spans="14:15" x14ac:dyDescent="0.2">
      <c r="N614" s="6"/>
      <c r="O614" s="6"/>
    </row>
    <row r="615" spans="14:15" x14ac:dyDescent="0.2">
      <c r="N615" s="6"/>
      <c r="O615" s="6"/>
    </row>
    <row r="616" spans="14:15" x14ac:dyDescent="0.2">
      <c r="N616" s="6"/>
      <c r="O616" s="6"/>
    </row>
    <row r="617" spans="14:15" x14ac:dyDescent="0.2">
      <c r="N617" s="6"/>
      <c r="O617" s="6"/>
    </row>
    <row r="618" spans="14:15" x14ac:dyDescent="0.2">
      <c r="N618" s="6"/>
      <c r="O618" s="6"/>
    </row>
    <row r="619" spans="14:15" x14ac:dyDescent="0.2">
      <c r="N619" s="6"/>
      <c r="O619" s="6"/>
    </row>
    <row r="620" spans="14:15" x14ac:dyDescent="0.2">
      <c r="N620" s="6"/>
      <c r="O620" s="6"/>
    </row>
    <row r="621" spans="14:15" x14ac:dyDescent="0.2">
      <c r="N621" s="6"/>
      <c r="O621" s="6"/>
    </row>
    <row r="622" spans="14:15" x14ac:dyDescent="0.2">
      <c r="N622" s="6"/>
      <c r="O622" s="6"/>
    </row>
    <row r="623" spans="14:15" x14ac:dyDescent="0.2">
      <c r="N623" s="6"/>
      <c r="O623" s="6"/>
    </row>
    <row r="624" spans="14:15" x14ac:dyDescent="0.2">
      <c r="N624" s="6"/>
      <c r="O624" s="6"/>
    </row>
    <row r="625" spans="14:15" x14ac:dyDescent="0.2">
      <c r="N625" s="6"/>
      <c r="O625" s="6"/>
    </row>
    <row r="626" spans="14:15" x14ac:dyDescent="0.2">
      <c r="N626" s="6"/>
      <c r="O626" s="6"/>
    </row>
    <row r="627" spans="14:15" x14ac:dyDescent="0.2">
      <c r="N627" s="6"/>
      <c r="O627" s="6"/>
    </row>
    <row r="628" spans="14:15" x14ac:dyDescent="0.2">
      <c r="N628" s="6"/>
      <c r="O628" s="6"/>
    </row>
    <row r="629" spans="14:15" x14ac:dyDescent="0.2">
      <c r="N629" s="6"/>
      <c r="O629" s="6"/>
    </row>
    <row r="630" spans="14:15" x14ac:dyDescent="0.2">
      <c r="N630" s="6"/>
      <c r="O630" s="6"/>
    </row>
    <row r="631" spans="14:15" x14ac:dyDescent="0.2">
      <c r="N631" s="6"/>
      <c r="O631" s="6"/>
    </row>
    <row r="632" spans="14:15" x14ac:dyDescent="0.2">
      <c r="N632" s="6"/>
      <c r="O632" s="6"/>
    </row>
    <row r="633" spans="14:15" x14ac:dyDescent="0.2">
      <c r="N633" s="6"/>
      <c r="O633" s="6"/>
    </row>
    <row r="634" spans="14:15" x14ac:dyDescent="0.2">
      <c r="N634" s="6"/>
      <c r="O634" s="6"/>
    </row>
    <row r="635" spans="14:15" x14ac:dyDescent="0.2">
      <c r="N635" s="6"/>
      <c r="O635" s="6"/>
    </row>
    <row r="636" spans="14:15" x14ac:dyDescent="0.2">
      <c r="N636" s="6"/>
      <c r="O636" s="6"/>
    </row>
    <row r="637" spans="14:15" x14ac:dyDescent="0.2">
      <c r="N637" s="6"/>
      <c r="O637" s="6"/>
    </row>
    <row r="638" spans="14:15" x14ac:dyDescent="0.2">
      <c r="N638" s="6"/>
      <c r="O638" s="6"/>
    </row>
    <row r="639" spans="14:15" x14ac:dyDescent="0.2">
      <c r="N639" s="6"/>
      <c r="O639" s="6"/>
    </row>
    <row r="640" spans="14:15" x14ac:dyDescent="0.2">
      <c r="N640" s="6"/>
      <c r="O640" s="6"/>
    </row>
    <row r="641" spans="14:15" x14ac:dyDescent="0.2">
      <c r="N641" s="6"/>
      <c r="O641" s="6"/>
    </row>
    <row r="642" spans="14:15" x14ac:dyDescent="0.2">
      <c r="N642" s="6"/>
      <c r="O642" s="6"/>
    </row>
    <row r="643" spans="14:15" x14ac:dyDescent="0.2">
      <c r="N643" s="6"/>
      <c r="O643" s="6"/>
    </row>
    <row r="644" spans="14:15" x14ac:dyDescent="0.2">
      <c r="N644" s="6"/>
      <c r="O644" s="6"/>
    </row>
    <row r="645" spans="14:15" x14ac:dyDescent="0.2">
      <c r="N645" s="6"/>
      <c r="O645" s="6"/>
    </row>
    <row r="646" spans="14:15" x14ac:dyDescent="0.2">
      <c r="N646" s="6"/>
      <c r="O646" s="6"/>
    </row>
    <row r="647" spans="14:15" x14ac:dyDescent="0.2">
      <c r="N647" s="6"/>
      <c r="O647" s="6"/>
    </row>
    <row r="648" spans="14:15" x14ac:dyDescent="0.2">
      <c r="N648" s="6"/>
      <c r="O648" s="6"/>
    </row>
    <row r="649" spans="14:15" x14ac:dyDescent="0.2">
      <c r="N649" s="6"/>
      <c r="O649" s="6"/>
    </row>
    <row r="650" spans="14:15" x14ac:dyDescent="0.2">
      <c r="N650" s="6"/>
      <c r="O650" s="6"/>
    </row>
    <row r="651" spans="14:15" x14ac:dyDescent="0.2">
      <c r="N651" s="6"/>
      <c r="O651" s="6"/>
    </row>
    <row r="652" spans="14:15" x14ac:dyDescent="0.2">
      <c r="N652" s="6"/>
      <c r="O652" s="6"/>
    </row>
  </sheetData>
  <mergeCells count="150">
    <mergeCell ref="A4:A5"/>
    <mergeCell ref="C12:I12"/>
    <mergeCell ref="C7:V7"/>
    <mergeCell ref="R8:V8"/>
    <mergeCell ref="N8:O8"/>
    <mergeCell ref="P8:Q8"/>
    <mergeCell ref="P9:Q9"/>
    <mergeCell ref="P11:Q11"/>
    <mergeCell ref="C10:I10"/>
    <mergeCell ref="R11:V11"/>
    <mergeCell ref="R12:V12"/>
    <mergeCell ref="R9:V9"/>
    <mergeCell ref="R10:V10"/>
    <mergeCell ref="B4:B5"/>
    <mergeCell ref="C8:I8"/>
    <mergeCell ref="C9:I9"/>
    <mergeCell ref="C11:I11"/>
    <mergeCell ref="P30:Q30"/>
    <mergeCell ref="R28:V28"/>
    <mergeCell ref="R31:V31"/>
    <mergeCell ref="N28:O28"/>
    <mergeCell ref="C28:I28"/>
    <mergeCell ref="N31:O31"/>
    <mergeCell ref="C29:I29"/>
    <mergeCell ref="C30:I30"/>
    <mergeCell ref="C31:I31"/>
    <mergeCell ref="R32:V32"/>
    <mergeCell ref="C32:I32"/>
    <mergeCell ref="C33:I33"/>
    <mergeCell ref="R33:V33"/>
    <mergeCell ref="C34:V34"/>
    <mergeCell ref="C41:I41"/>
    <mergeCell ref="R41:V41"/>
    <mergeCell ref="P41:Q41"/>
    <mergeCell ref="C40:I40"/>
    <mergeCell ref="R27:V27"/>
    <mergeCell ref="P31:Q31"/>
    <mergeCell ref="M1:V1"/>
    <mergeCell ref="M2:V2"/>
    <mergeCell ref="P4:Q5"/>
    <mergeCell ref="R4:V5"/>
    <mergeCell ref="P12:Q12"/>
    <mergeCell ref="P17:Q17"/>
    <mergeCell ref="C14:V14"/>
    <mergeCell ref="C16:I16"/>
    <mergeCell ref="C27:I27"/>
    <mergeCell ref="C21:I21"/>
    <mergeCell ref="C22:I22"/>
    <mergeCell ref="C20:V20"/>
    <mergeCell ref="C15:I15"/>
    <mergeCell ref="C19:I19"/>
    <mergeCell ref="C17:I17"/>
    <mergeCell ref="C18:I18"/>
    <mergeCell ref="C25:V25"/>
    <mergeCell ref="C4:I5"/>
    <mergeCell ref="L4:M4"/>
    <mergeCell ref="N4:O5"/>
    <mergeCell ref="P13:Q13"/>
    <mergeCell ref="P10:Q10"/>
    <mergeCell ref="C13:I13"/>
    <mergeCell ref="C6:V6"/>
    <mergeCell ref="R13:V13"/>
    <mergeCell ref="N45:O45"/>
    <mergeCell ref="P45:Q45"/>
    <mergeCell ref="C44:V44"/>
    <mergeCell ref="C23:I23"/>
    <mergeCell ref="P35:Q35"/>
    <mergeCell ref="R35:V35"/>
    <mergeCell ref="P23:Q23"/>
    <mergeCell ref="R29:V29"/>
    <mergeCell ref="P43:Q43"/>
    <mergeCell ref="R45:V45"/>
    <mergeCell ref="R39:V39"/>
    <mergeCell ref="P29:Q29"/>
    <mergeCell ref="C35:I35"/>
    <mergeCell ref="C38:I38"/>
    <mergeCell ref="C37:V37"/>
    <mergeCell ref="C36:V36"/>
    <mergeCell ref="R30:V30"/>
    <mergeCell ref="P27:Q27"/>
    <mergeCell ref="C42:V42"/>
    <mergeCell ref="P40:Q40"/>
    <mergeCell ref="R40:V40"/>
    <mergeCell ref="R50:V50"/>
    <mergeCell ref="C52:I52"/>
    <mergeCell ref="N52:O52"/>
    <mergeCell ref="P52:Q52"/>
    <mergeCell ref="R52:V52"/>
    <mergeCell ref="C51:V51"/>
    <mergeCell ref="C50:I50"/>
    <mergeCell ref="N50:O50"/>
    <mergeCell ref="P50:Q50"/>
    <mergeCell ref="C53:I53"/>
    <mergeCell ref="N53:O53"/>
    <mergeCell ref="P53:Q53"/>
    <mergeCell ref="R53:V53"/>
    <mergeCell ref="N54:O54"/>
    <mergeCell ref="P54:Q54"/>
    <mergeCell ref="R54:V54"/>
    <mergeCell ref="N56:O56"/>
    <mergeCell ref="C60:I60"/>
    <mergeCell ref="N60:O60"/>
    <mergeCell ref="P60:Q60"/>
    <mergeCell ref="R60:V60"/>
    <mergeCell ref="C58:I58"/>
    <mergeCell ref="C54:I54"/>
    <mergeCell ref="C59:I59"/>
    <mergeCell ref="C57:I57"/>
    <mergeCell ref="N57:O57"/>
    <mergeCell ref="P57:Q57"/>
    <mergeCell ref="C72:I72"/>
    <mergeCell ref="K72:S72"/>
    <mergeCell ref="K64:O64"/>
    <mergeCell ref="D67:H67"/>
    <mergeCell ref="L67:U67"/>
    <mergeCell ref="D69:H69"/>
    <mergeCell ref="L69:U69"/>
    <mergeCell ref="R23:V23"/>
    <mergeCell ref="R17:V17"/>
    <mergeCell ref="R18:V18"/>
    <mergeCell ref="R22:V22"/>
    <mergeCell ref="P28:Q28"/>
    <mergeCell ref="C24:I24"/>
    <mergeCell ref="P18:Q18"/>
    <mergeCell ref="C26:V26"/>
    <mergeCell ref="N27:O27"/>
    <mergeCell ref="R57:V57"/>
    <mergeCell ref="C55:I55"/>
    <mergeCell ref="P55:Q55"/>
    <mergeCell ref="R55:V55"/>
    <mergeCell ref="C56:I56"/>
    <mergeCell ref="P56:Q56"/>
    <mergeCell ref="R56:V56"/>
    <mergeCell ref="R43:V43"/>
    <mergeCell ref="C43:I43"/>
    <mergeCell ref="P38:Q38"/>
    <mergeCell ref="R38:V38"/>
    <mergeCell ref="C39:I39"/>
    <mergeCell ref="R49:V49"/>
    <mergeCell ref="N49:O49"/>
    <mergeCell ref="C47:I47"/>
    <mergeCell ref="R47:V47"/>
    <mergeCell ref="C46:I46"/>
    <mergeCell ref="C49:I49"/>
    <mergeCell ref="C48:I48"/>
    <mergeCell ref="P49:Q49"/>
    <mergeCell ref="R48:V48"/>
    <mergeCell ref="C45:I45"/>
    <mergeCell ref="P39:Q39"/>
    <mergeCell ref="N38:O38"/>
  </mergeCells>
  <phoneticPr fontId="0" type="noConversion"/>
  <printOptions horizontalCentered="1"/>
  <pageMargins left="0.39370078740157483" right="0.19685039370078741" top="0.78740157480314965" bottom="0.55118110236220474" header="0.31496062992125984" footer="0.31496062992125984"/>
  <pageSetup paperSize="9" scale="72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Normal="100" workbookViewId="0">
      <selection activeCell="A8" sqref="A8"/>
    </sheetView>
  </sheetViews>
  <sheetFormatPr defaultRowHeight="12.75" x14ac:dyDescent="0.2"/>
  <cols>
    <col min="2" max="2" width="2.140625" customWidth="1"/>
    <col min="3" max="3" width="9.85546875" customWidth="1"/>
    <col min="8" max="8" width="11.28515625" bestFit="1" customWidth="1"/>
  </cols>
  <sheetData>
    <row r="1" spans="1:10" x14ac:dyDescent="0.2">
      <c r="A1" s="241" t="s">
        <v>147</v>
      </c>
      <c r="B1" s="241"/>
      <c r="C1" s="241"/>
      <c r="D1" s="318" t="e">
        <f>#REF!</f>
        <v>#REF!</v>
      </c>
      <c r="E1" s="318"/>
      <c r="F1" s="318"/>
      <c r="G1" s="318"/>
      <c r="H1" s="318"/>
      <c r="I1" s="318"/>
      <c r="J1" s="318"/>
    </row>
    <row r="2" spans="1:10" x14ac:dyDescent="0.2">
      <c r="A2" s="241" t="s">
        <v>148</v>
      </c>
      <c r="B2" s="241"/>
      <c r="C2" s="241"/>
      <c r="D2" s="318" t="e">
        <f>#REF!</f>
        <v>#REF!</v>
      </c>
      <c r="E2" s="318"/>
      <c r="F2" s="318"/>
      <c r="G2" s="318"/>
      <c r="H2" s="318"/>
      <c r="I2" s="318"/>
      <c r="J2" s="318"/>
    </row>
    <row r="3" spans="1:10" x14ac:dyDescent="0.2">
      <c r="A3" s="241" t="s">
        <v>149</v>
      </c>
      <c r="B3" s="241"/>
      <c r="C3" s="241"/>
      <c r="D3" s="318" t="e">
        <f>#REF!</f>
        <v>#REF!</v>
      </c>
      <c r="E3" s="318"/>
      <c r="F3" s="318"/>
      <c r="G3" s="318"/>
      <c r="H3" s="318"/>
      <c r="I3" s="318"/>
      <c r="J3" s="318"/>
    </row>
    <row r="4" spans="1:10" x14ac:dyDescent="0.2">
      <c r="A4" s="241" t="s">
        <v>150</v>
      </c>
      <c r="B4" s="241"/>
      <c r="C4" s="241"/>
      <c r="D4" s="318" t="e">
        <f>#REF!</f>
        <v>#REF!</v>
      </c>
      <c r="E4" s="318"/>
      <c r="F4" t="s">
        <v>151</v>
      </c>
      <c r="G4" s="319" t="e">
        <f>#REF!</f>
        <v>#REF!</v>
      </c>
      <c r="H4" s="319"/>
      <c r="I4" s="1"/>
      <c r="J4" s="1"/>
    </row>
    <row r="5" spans="1:10" x14ac:dyDescent="0.2">
      <c r="A5" s="241" t="s">
        <v>152</v>
      </c>
      <c r="B5" s="241"/>
      <c r="C5" s="241"/>
      <c r="D5" s="318" t="e">
        <f>#REF!</f>
        <v>#REF!</v>
      </c>
      <c r="E5" s="318"/>
    </row>
    <row r="7" spans="1:10" x14ac:dyDescent="0.2">
      <c r="A7" s="2" t="s">
        <v>153</v>
      </c>
      <c r="B7" s="2"/>
    </row>
    <row r="9" spans="1:10" ht="16.5" x14ac:dyDescent="0.45">
      <c r="B9" s="3" t="s">
        <v>154</v>
      </c>
      <c r="C9" s="6" t="s">
        <v>155</v>
      </c>
    </row>
    <row r="10" spans="1:10" ht="16.5" x14ac:dyDescent="0.45">
      <c r="B10" s="3" t="s">
        <v>154</v>
      </c>
      <c r="C10" s="6" t="s">
        <v>156</v>
      </c>
      <c r="D10" s="7" t="e">
        <f>#REF!</f>
        <v>#REF!</v>
      </c>
    </row>
    <row r="11" spans="1:10" ht="16.5" x14ac:dyDescent="0.45">
      <c r="B11" s="3" t="s">
        <v>154</v>
      </c>
      <c r="C11" s="6" t="s">
        <v>157</v>
      </c>
    </row>
    <row r="12" spans="1:10" ht="16.5" x14ac:dyDescent="0.45">
      <c r="B12" s="3" t="s">
        <v>154</v>
      </c>
      <c r="C12" s="6" t="s">
        <v>158</v>
      </c>
    </row>
    <row r="13" spans="1:10" ht="16.5" x14ac:dyDescent="0.45">
      <c r="A13" s="5"/>
      <c r="B13" s="3" t="s">
        <v>154</v>
      </c>
      <c r="C13" s="6" t="s">
        <v>159</v>
      </c>
      <c r="F13" t="s">
        <v>160</v>
      </c>
      <c r="G13" t="s">
        <v>161</v>
      </c>
    </row>
    <row r="14" spans="1:10" ht="16.5" x14ac:dyDescent="0.45">
      <c r="B14" s="3" t="s">
        <v>154</v>
      </c>
      <c r="C14" s="7" t="e">
        <f>IF(#REF!=TRUE,"GONG 4VTEC426Z + VODIČ RS-GNG 4VTEH029T250 (Tato sestava obsahuje gong s držákem pro nalepení kamkoliv a kablík pro propojení s elektronikou výtahu)","")</f>
        <v>#REF!</v>
      </c>
    </row>
    <row r="15" spans="1:10" ht="16.5" x14ac:dyDescent="0.45">
      <c r="A15" s="5"/>
      <c r="B15" s="3" t="s">
        <v>154</v>
      </c>
      <c r="C15" s="7" t="e">
        <f>IF(#REF!=TRUE,"hlasový syntetizér","")</f>
        <v>#REF!</v>
      </c>
      <c r="E15" t="s">
        <v>162</v>
      </c>
    </row>
    <row r="16" spans="1:10" ht="16.5" x14ac:dyDescent="0.45">
      <c r="B16" s="3" t="s">
        <v>154</v>
      </c>
      <c r="C16" s="7" t="e">
        <f>IF(#REF!=TRUE,"trubková sedačka nerez úzká",IF(#REF!=TRUE,"trubková sedačka odnímatelná nerez",IF(#REF!=TRUE,"trubková sedačka nerez úzká",IF(#REF!=TRUE,"trubková sedačka odnímatelná nerez",""))))</f>
        <v>#REF!</v>
      </c>
    </row>
    <row r="17" spans="2:8" ht="16.5" x14ac:dyDescent="0.45">
      <c r="B17" s="3" t="s">
        <v>154</v>
      </c>
      <c r="C17" s="7" t="e">
        <f>IF(#REF!,"ALTRO,","")</f>
        <v>#REF!</v>
      </c>
      <c r="D17" s="8" t="s">
        <v>163</v>
      </c>
      <c r="E17" s="168" t="e">
        <f>#REF!</f>
        <v>#REF!</v>
      </c>
      <c r="G17" t="s">
        <v>164</v>
      </c>
      <c r="H17" t="e">
        <f>IF(#REF!,"4mm",IF(#REF!,"2mm",""))</f>
        <v>#REF!</v>
      </c>
    </row>
    <row r="18" spans="2:8" ht="16.5" x14ac:dyDescent="0.45">
      <c r="B18" s="3" t="s">
        <v>154</v>
      </c>
      <c r="C18" t="e">
        <f>IF(#REF!=TRUE,"nátěr šachtetních dveří, zárubní a rozváděče,","")</f>
        <v>#REF!</v>
      </c>
      <c r="G18" s="7" t="e">
        <f>IF(#REF!=TRUE,"RAL","")</f>
        <v>#REF!</v>
      </c>
      <c r="H18" s="7" t="e">
        <f>IF(#REF!=TRUE,#REF!,"")</f>
        <v>#REF!</v>
      </c>
    </row>
    <row r="19" spans="2:8" ht="16.5" x14ac:dyDescent="0.45">
      <c r="B19" s="3" t="s">
        <v>154</v>
      </c>
      <c r="C19" t="e">
        <f>IF(#REF!=TRUE,"nátěr materiálu v šachtě,","")</f>
        <v>#REF!</v>
      </c>
      <c r="F19" s="10" t="e">
        <f>IF(#REF!=TRUE,"RAL","")</f>
        <v>#REF!</v>
      </c>
      <c r="G19" s="7" t="e">
        <f>IF(#REF!=TRUE,#REF!,"")</f>
        <v>#REF!</v>
      </c>
    </row>
    <row r="20" spans="2:8" ht="16.5" x14ac:dyDescent="0.45">
      <c r="B20" s="3" t="s">
        <v>154</v>
      </c>
      <c r="C20" t="e">
        <f>IF(#REF!=TRUE,"externí nátěr kabiny,","")</f>
        <v>#REF!</v>
      </c>
      <c r="E20" s="9" t="e">
        <f>IF(#REF!=TRUE,"RAL","")</f>
        <v>#REF!</v>
      </c>
      <c r="F20" s="7" t="e">
        <f>IF(#REF!=TRUE,#REF!,"")</f>
        <v>#REF!</v>
      </c>
    </row>
    <row r="21" spans="2:8" ht="16.5" x14ac:dyDescent="0.45">
      <c r="B21" s="3" t="s">
        <v>154</v>
      </c>
      <c r="C21" t="e">
        <f>IF(#REF!=TRUE,"osvětlení výtahové šachty pro GeN2 Premier(R1, ED): osvětlení šachty z Břeclavi vč. 2 ks lamp 150 W do hlavy šachty + zásuvka do prohlubně včetně vodiče - označení „pro GeN2“ je dohodnuto s Jirkou Kratochvílem z BV ","")</f>
        <v>#REF!</v>
      </c>
    </row>
  </sheetData>
  <mergeCells count="11">
    <mergeCell ref="A1:C1"/>
    <mergeCell ref="D1:J1"/>
    <mergeCell ref="A2:C2"/>
    <mergeCell ref="D2:J2"/>
    <mergeCell ref="A5:C5"/>
    <mergeCell ref="D5:E5"/>
    <mergeCell ref="A3:C3"/>
    <mergeCell ref="D3:J3"/>
    <mergeCell ref="A4:C4"/>
    <mergeCell ref="D4:E4"/>
    <mergeCell ref="G4:H4"/>
  </mergeCells>
  <phoneticPr fontId="0" type="noConversion"/>
  <pageMargins left="0.19685039370078741" right="0.19685039370078741" top="0.98425196850393704" bottom="0.98425196850393704" header="0.51181102362204722" footer="0.51181102362204722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harmonogram-smlouva</vt:lpstr>
      <vt:lpstr>Stavební připravenost-smlouva</vt:lpstr>
      <vt:lpstr>lokální objednávka</vt:lpstr>
      <vt:lpstr>List1</vt:lpstr>
      <vt:lpstr>'harmonogram-smlouva'!Oblast_tisku</vt:lpstr>
      <vt:lpstr>'Stavební připravenost-smlouva'!Oblast_tisku</vt:lpstr>
    </vt:vector>
  </TitlesOfParts>
  <Company>Otis a.s.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Hurník</dc:creator>
  <cp:lastModifiedBy>Zuzana Smrkovská</cp:lastModifiedBy>
  <cp:revision/>
  <cp:lastPrinted>2018-02-21T11:35:53Z</cp:lastPrinted>
  <dcterms:created xsi:type="dcterms:W3CDTF">2006-01-30T12:10:11Z</dcterms:created>
  <dcterms:modified xsi:type="dcterms:W3CDTF">2018-02-21T11:58:56Z</dcterms:modified>
</cp:coreProperties>
</file>